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рил.2 Ф1 ФХД_МГ" sheetId="1" r:id="rId1"/>
    <sheet name="Прил.2 Ф6 ФХД_РГ" sheetId="2" r:id="rId2"/>
  </sheets>
  <definedNames>
    <definedName name="_xlnm.Print_Area" localSheetId="0">'Прил.2 Ф1 ФХД_МГ'!$A$1:$D$69</definedName>
    <definedName name="_xlnm.Print_Area" localSheetId="1">'Прил.2 Ф6 ФХД_РГ'!$A$1:$D$72</definedName>
    <definedName name="_xlnm.Print_Titles" localSheetId="1">'Прил.2 Ф6 ФХД_РГ'!$10:$11</definedName>
    <definedName name="Excel_BuiltIn_Print_Area" localSheetId="0">'Прил.2 Ф1 ФХД_МГ'!$A$1:$D$69</definedName>
    <definedName name="Excel_BuiltIn_Print_Area" localSheetId="1">'Прил.2 Ф6 ФХД_РГ'!$A$1:$D$72</definedName>
    <definedName name="Excel_BuiltIn_Print_Titles" localSheetId="1">'Прил.2 Ф6 ФХД_РГ'!$10:$11</definedName>
  </definedNames>
  <calcPr fullCalcOnLoad="1"/>
</workbook>
</file>

<file path=xl/sharedStrings.xml><?xml version="1.0" encoding="utf-8"?>
<sst xmlns="http://schemas.openxmlformats.org/spreadsheetml/2006/main" count="383" uniqueCount="184">
  <si>
    <t>Приложение 2 Форма 1</t>
  </si>
  <si>
    <t>к приказу ФАС России</t>
  </si>
  <si>
    <t>от "18" января 2019 г. № 38/19</t>
  </si>
  <si>
    <r>
      <rPr>
        <b/>
        <sz val="12"/>
        <rFont val="Times New Roman"/>
        <family val="1"/>
      </rPr>
      <t xml:space="preserve">Информация об основных показателях финансово-хозяйственной деятельности 
</t>
    </r>
    <r>
      <rPr>
        <b/>
        <u val="single"/>
        <sz val="12"/>
        <rFont val="Times New Roman"/>
        <family val="1"/>
      </rPr>
      <t>АО "Омскгазстройэксплуатация"</t>
    </r>
  </si>
  <si>
    <t xml:space="preserve">  (наименование субъекта естественных монополий)        </t>
  </si>
  <si>
    <t>на 2023 год в сфере оказания услуг по транспортировке газа по магистральным трубопроводам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</si>
  <si>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</si>
  <si>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</si>
  <si>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</si>
  <si>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</si>
  <si>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</si>
  <si>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</si>
  <si>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</si>
  <si>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</si>
  <si>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</si>
  <si>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</si>
  <si>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</si>
  <si>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</si>
  <si>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</si>
  <si>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</si>
  <si>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</si>
  <si>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</si>
  <si>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</si>
  <si>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</si>
  <si>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</si>
  <si>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</si>
  <si>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</si>
  <si>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</si>
  <si>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</si>
  <si>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</si>
  <si>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</si>
  <si>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</si>
  <si>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</si>
  <si>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числе: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</si>
  <si>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</si>
  <si>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</si>
  <si>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</si>
  <si>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</si>
  <si>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</si>
  <si>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 xml:space="preserve">Прочие услуги </t>
  </si>
  <si>
    <t>1.5.1.</t>
  </si>
  <si>
    <t>Услуги сторонних организаций:</t>
  </si>
  <si>
    <t>1.5.1.1.</t>
  </si>
  <si>
    <t>услуги средств связи</t>
  </si>
  <si>
    <t>1.5.1.2.</t>
  </si>
  <si>
    <t>оплата вневедомственной охраны</t>
  </si>
  <si>
    <t>1.5.1.3.</t>
  </si>
  <si>
    <t>информационно-вычислительные услуги</t>
  </si>
  <si>
    <t>1.5.1.4.</t>
  </si>
  <si>
    <t>аудиторские услуги</t>
  </si>
  <si>
    <t>1.5.1.5.</t>
  </si>
  <si>
    <t>услуги технического обслуживания газопроводов</t>
  </si>
  <si>
    <t>1.5.1.6.</t>
  </si>
  <si>
    <t xml:space="preserve">услуги диагностики </t>
  </si>
  <si>
    <t>1.5.1.7.</t>
  </si>
  <si>
    <t xml:space="preserve">прочие услуги </t>
  </si>
  <si>
    <t>1.5.2.</t>
  </si>
  <si>
    <t>Аренда (лизинг), в том числе:</t>
  </si>
  <si>
    <t>1.5.2.1.</t>
  </si>
  <si>
    <t>аренда газопроводов и газораспределительных станций</t>
  </si>
  <si>
    <t>1.5.2.2.</t>
  </si>
  <si>
    <t>аренда прочего имущества</t>
  </si>
  <si>
    <t>1.5.3.</t>
  </si>
  <si>
    <t>Страхование, в том числе:</t>
  </si>
  <si>
    <t>1.5.3.1.</t>
  </si>
  <si>
    <t>страхование опасного производственныого объекта</t>
  </si>
  <si>
    <t>1.5.3.2.</t>
  </si>
  <si>
    <t>страхование имущества</t>
  </si>
  <si>
    <t>1.5.3.3.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</si>
  <si>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</si>
  <si>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</si>
  <si>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</si>
  <si>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</si>
  <si>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</si>
  <si>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1.5.5.1.</t>
  </si>
  <si>
    <t xml:space="preserve">налог на имущество </t>
  </si>
  <si>
    <t>1.5.5.2.</t>
  </si>
  <si>
    <t>транспортный налог</t>
  </si>
  <si>
    <t>1.5.5.3.</t>
  </si>
  <si>
    <t>налог на землю</t>
  </si>
  <si>
    <t>1.5.5.4.</t>
  </si>
  <si>
    <t>налог на загрязнение окружающей  среды</t>
  </si>
  <si>
    <t>1.5.6.</t>
  </si>
  <si>
    <t>Другие затраты, в том числе:</t>
  </si>
  <si>
    <t>1.5.6.1.</t>
  </si>
  <si>
    <t>охрана труда и подготовка кадров</t>
  </si>
  <si>
    <t>1.5.6.2.</t>
  </si>
  <si>
    <t>канцелярские и почтовые расходы</t>
  </si>
  <si>
    <t>1.5.6.3.</t>
  </si>
  <si>
    <t>командировочные расходы</t>
  </si>
  <si>
    <t>1.5.6.4.</t>
  </si>
  <si>
    <t xml:space="preserve">прочие 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</si>
  <si>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</si>
  <si>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</si>
  <si>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</si>
  <si>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</si>
  <si>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</si>
  <si>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</si>
  <si>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</si>
  <si>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</si>
  <si>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</si>
  <si>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</si>
  <si>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</si>
  <si>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4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</si>
  <si>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</si>
  <si>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</si>
  <si>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</si>
  <si>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</si>
  <si>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</si>
  <si>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</si>
  <si>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 xml:space="preserve">Дивиденды </t>
  </si>
  <si>
    <t>5</t>
  </si>
  <si>
    <t>Налог на прибыль</t>
  </si>
  <si>
    <t>6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</si>
  <si>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</si>
  <si>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</si>
  <si>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</si>
  <si>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</si>
  <si>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</si>
  <si>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</si>
  <si>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</si>
  <si>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</si>
  <si>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</si>
  <si>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единиц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</si>
  <si>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</si>
  <si>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</si>
  <si>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</si>
  <si>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2 Форма 6</t>
  </si>
  <si>
    <r>
      <rPr>
        <b/>
        <sz val="12"/>
        <rFont val="Times New Roman"/>
        <family val="1"/>
      </rPr>
      <t xml:space="preserve"> на 2023 год в сфере оказания услуг по транспортировке газа по газораспределительным сетям 
на территории </t>
    </r>
    <r>
      <rPr>
        <b/>
        <u val="single"/>
        <sz val="12"/>
        <rFont val="Times New Roman"/>
        <family val="1"/>
      </rPr>
      <t>Омской области</t>
    </r>
  </si>
  <si>
    <t xml:space="preserve">  (наименование субъекта Российской Федерации)        </t>
  </si>
  <si>
    <t>Итого на 2023 год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</si>
  <si>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</si>
  <si>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</si>
  <si>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</si>
  <si>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</si>
  <si>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</si>
  <si>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</si>
  <si>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</si>
  <si>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</si>
  <si>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</si>
  <si>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</si>
  <si>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</si>
  <si>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</si>
  <si>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</si>
  <si>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</si>
  <si>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 :</t>
  </si>
  <si>
    <t>налог на имущество</t>
  </si>
  <si>
    <t>налог на загрязнение окружающей среды</t>
  </si>
  <si>
    <t>единый транспортный налог</t>
  </si>
  <si>
    <t>1.5.3.4.</t>
  </si>
  <si>
    <t>земельный налог</t>
  </si>
  <si>
    <t>Услуги сторонних организаций</t>
  </si>
  <si>
    <t>1.5.4.1.</t>
  </si>
  <si>
    <t>1.5.4.2.</t>
  </si>
  <si>
    <t>1.5.4.3.</t>
  </si>
  <si>
    <t>информационно - вычислительные услуги</t>
  </si>
  <si>
    <t>1.5.4.4.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</si>
  <si>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</si>
  <si>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</si>
  <si>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</si>
  <si>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</si>
  <si>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</si>
  <si>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</si>
  <si>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</si>
  <si>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</si>
  <si>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</si>
  <si>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охрана труда, подготовка кадров</t>
  </si>
  <si>
    <t>канцелярские и почтово-телеграфные расходы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</si>
  <si>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</si>
  <si>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</si>
  <si>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</si>
  <si>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</si>
  <si>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Проценты по целевым краткосрочным кредитам</t>
  </si>
  <si>
    <t>Резерв по сомнительным долгам</t>
  </si>
  <si>
    <t>3.5.</t>
  </si>
  <si>
    <t>Потребность в прибыли до налогообложения:</t>
  </si>
  <si>
    <t>4.1.1.</t>
  </si>
  <si>
    <t>4.1.2.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</si>
  <si>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</si>
  <si>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</si>
  <si>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</si>
  <si>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</si>
  <si>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</si>
  <si>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от 10% до 43%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</si>
</sst>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"/>
    <numFmt numFmtId="166" formatCode="@"/>
    <numFmt numFmtId="167" formatCode="#,##0"/>
    <numFmt numFmtId="168" formatCode="_-* #,##0.00\ _₽_-;\-* #,##0.00\ _₽_-;_-* \-??\ _₽_-;_-@_-"/>
    <numFmt numFmtId="169" formatCode="#,##0.00_ ;\-#,##0.00\ "/>
    <numFmt numFmtId="170" formatCode="#,##0.000_ ;\-#,##0.000\ "/>
    <numFmt numFmtId="171" formatCode="_-* #,##0\ _₽_-;\-* #,##0\ _₽_-;_-* \-??\ _₽_-;_-@_-"/>
    <numFmt numFmtId="172" formatCode="#,##0.0"/>
    <numFmt numFmtId="173" formatCode="#,##0_ ;\-#,##0\ "/>
    <numFmt numFmtId="174" formatCode="_-* #,##0\ _₽_-;\-* #,##0\ _₽_-;_-* &quot;- &quot;_₽_-;_-@_-"/>
  </numFmts>
  <fonts count="15">
    <font>
      <sz val="10"/>
      <name val="Arial Cyr"/>
      <family val="0"/>
    </font>
    <font>
      <sz val="10"/>
      <name val="Arial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9"/>
      <color indexed="3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 applyBorder="0">
      <alignment horizontal="right"/>
      <protection/>
    </xf>
    <xf numFmtId="164" fontId="3" fillId="0" borderId="0">
      <alignment/>
      <protection/>
    </xf>
    <xf numFmtId="164" fontId="3" fillId="0" borderId="0">
      <alignment/>
      <protection/>
    </xf>
    <xf numFmtId="166" fontId="2" fillId="0" borderId="0" applyFill="0" applyBorder="0">
      <alignment vertical="top"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</cellStyleXfs>
  <cellXfs count="71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wrapText="1"/>
    </xf>
    <xf numFmtId="164" fontId="4" fillId="2" borderId="0" xfId="0" applyFont="1" applyFill="1" applyBorder="1" applyAlignment="1">
      <alignment horizontal="right"/>
    </xf>
    <xf numFmtId="164" fontId="4" fillId="2" borderId="0" xfId="0" applyFont="1" applyFill="1" applyAlignment="1">
      <alignment horizontal="right"/>
    </xf>
    <xf numFmtId="166" fontId="4" fillId="0" borderId="0" xfId="0" applyNumberFormat="1" applyFont="1" applyAlignment="1">
      <alignment/>
    </xf>
    <xf numFmtId="164" fontId="4" fillId="0" borderId="0" xfId="0" applyFont="1" applyAlignment="1">
      <alignment horizontal="right"/>
    </xf>
    <xf numFmtId="164" fontId="4" fillId="0" borderId="0" xfId="24" applyNumberFormat="1" applyFont="1" applyFill="1" applyBorder="1" applyAlignment="1" applyProtection="1">
      <alignment vertical="center" wrapText="1"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right" wrapText="1"/>
    </xf>
    <xf numFmtId="164" fontId="5" fillId="0" borderId="0" xfId="0" applyFont="1" applyAlignment="1">
      <alignment horizontal="right"/>
    </xf>
    <xf numFmtId="164" fontId="6" fillId="0" borderId="0" xfId="0" applyFont="1" applyBorder="1" applyAlignment="1">
      <alignment horizontal="center" wrapText="1"/>
    </xf>
    <xf numFmtId="164" fontId="6" fillId="0" borderId="0" xfId="0" applyFont="1" applyAlignment="1">
      <alignment horizontal="center" wrapText="1"/>
    </xf>
    <xf numFmtId="164" fontId="6" fillId="0" borderId="0" xfId="0" applyFont="1" applyAlignment="1">
      <alignment wrapText="1"/>
    </xf>
    <xf numFmtId="164" fontId="8" fillId="0" borderId="0" xfId="0" applyFont="1" applyBorder="1" applyAlignment="1">
      <alignment horizontal="center" vertical="top" wrapText="1"/>
    </xf>
    <xf numFmtId="164" fontId="8" fillId="0" borderId="0" xfId="0" applyFont="1" applyAlignment="1">
      <alignment horizontal="center" vertical="top" wrapText="1"/>
    </xf>
    <xf numFmtId="164" fontId="4" fillId="0" borderId="0" xfId="0" applyFont="1" applyAlignment="1">
      <alignment vertical="top" wrapText="1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6" fontId="4" fillId="0" borderId="1" xfId="25" applyNumberFormat="1" applyFont="1" applyFill="1" applyBorder="1" applyAlignment="1" applyProtection="1">
      <alignment horizontal="center" vertical="center" wrapText="1"/>
      <protection/>
    </xf>
    <xf numFmtId="164" fontId="4" fillId="0" borderId="1" xfId="25" applyNumberFormat="1" applyFont="1" applyFill="1" applyBorder="1" applyAlignment="1" applyProtection="1">
      <alignment horizontal="center" vertical="center" wrapText="1"/>
      <protection/>
    </xf>
    <xf numFmtId="165" fontId="4" fillId="0" borderId="1" xfId="25" applyNumberFormat="1" applyFont="1" applyFill="1" applyBorder="1" applyAlignment="1" applyProtection="1">
      <alignment horizontal="center" vertical="center" wrapText="1"/>
      <protection/>
    </xf>
    <xf numFmtId="165" fontId="4" fillId="0" borderId="0" xfId="25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horizontal="center" wrapText="1"/>
    </xf>
    <xf numFmtId="167" fontId="4" fillId="0" borderId="1" xfId="25" applyNumberFormat="1" applyFont="1" applyFill="1" applyBorder="1" applyAlignment="1" applyProtection="1">
      <alignment horizontal="center" vertical="center" wrapText="1"/>
      <protection/>
    </xf>
    <xf numFmtId="166" fontId="9" fillId="0" borderId="1" xfId="25" applyNumberFormat="1" applyFont="1" applyFill="1" applyBorder="1" applyAlignment="1" applyProtection="1">
      <alignment horizontal="center" vertical="center" wrapText="1"/>
      <protection/>
    </xf>
    <xf numFmtId="164" fontId="9" fillId="0" borderId="1" xfId="25" applyNumberFormat="1" applyFont="1" applyFill="1" applyBorder="1" applyAlignment="1" applyProtection="1">
      <alignment horizontal="left" vertical="center" wrapText="1"/>
      <protection/>
    </xf>
    <xf numFmtId="168" fontId="9" fillId="0" borderId="1" xfId="23" applyNumberFormat="1" applyFont="1" applyFill="1" applyBorder="1" applyAlignment="1" applyProtection="1">
      <alignment vertical="center" wrapText="1"/>
      <protection/>
    </xf>
    <xf numFmtId="165" fontId="10" fillId="0" borderId="0" xfId="25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>
      <alignment wrapText="1"/>
    </xf>
    <xf numFmtId="164" fontId="4" fillId="0" borderId="0" xfId="0" applyFont="1" applyAlignment="1">
      <alignment wrapText="1"/>
    </xf>
    <xf numFmtId="166" fontId="4" fillId="0" borderId="1" xfId="23" applyNumberFormat="1" applyFont="1" applyFill="1" applyBorder="1" applyAlignment="1" applyProtection="1">
      <alignment horizontal="center" vertical="center" wrapText="1"/>
      <protection/>
    </xf>
    <xf numFmtId="168" fontId="4" fillId="0" borderId="1" xfId="23" applyNumberFormat="1" applyFont="1" applyFill="1" applyBorder="1" applyAlignment="1" applyProtection="1">
      <alignment vertical="center" wrapText="1"/>
      <protection/>
    </xf>
    <xf numFmtId="169" fontId="12" fillId="0" borderId="0" xfId="23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Alignment="1">
      <alignment wrapText="1"/>
    </xf>
    <xf numFmtId="164" fontId="9" fillId="0" borderId="1" xfId="25" applyNumberFormat="1" applyFont="1" applyFill="1" applyBorder="1" applyAlignment="1" applyProtection="1">
      <alignment vertical="center" wrapText="1"/>
      <protection/>
    </xf>
    <xf numFmtId="164" fontId="4" fillId="0" borderId="1" xfId="25" applyNumberFormat="1" applyFont="1" applyFill="1" applyBorder="1" applyAlignment="1" applyProtection="1">
      <alignment horizontal="left" vertical="center" wrapText="1" indent="1"/>
      <protection/>
    </xf>
    <xf numFmtId="169" fontId="11" fillId="0" borderId="0" xfId="23" applyNumberFormat="1" applyFont="1" applyFill="1" applyBorder="1" applyAlignment="1" applyProtection="1">
      <alignment horizontal="center" vertical="center" wrapText="1"/>
      <protection/>
    </xf>
    <xf numFmtId="170" fontId="11" fillId="0" borderId="0" xfId="23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horizontal="center" vertical="center" wrapText="1"/>
    </xf>
    <xf numFmtId="164" fontId="4" fillId="0" borderId="1" xfId="25" applyNumberFormat="1" applyFont="1" applyFill="1" applyBorder="1" applyAlignment="1" applyProtection="1">
      <alignment vertical="center" wrapText="1"/>
      <protection/>
    </xf>
    <xf numFmtId="164" fontId="4" fillId="0" borderId="1" xfId="25" applyNumberFormat="1" applyFont="1" applyFill="1" applyBorder="1" applyAlignment="1" applyProtection="1">
      <alignment horizontal="left" vertical="center" wrapText="1"/>
      <protection/>
    </xf>
    <xf numFmtId="169" fontId="9" fillId="0" borderId="1" xfId="23" applyNumberFormat="1" applyFont="1" applyFill="1" applyBorder="1" applyAlignment="1" applyProtection="1">
      <alignment horizontal="center" vertical="center" wrapText="1"/>
      <protection/>
    </xf>
    <xf numFmtId="166" fontId="9" fillId="0" borderId="1" xfId="23" applyNumberFormat="1" applyFont="1" applyFill="1" applyBorder="1" applyAlignment="1" applyProtection="1">
      <alignment horizontal="center" vertical="center" wrapText="1"/>
      <protection/>
    </xf>
    <xf numFmtId="166" fontId="9" fillId="0" borderId="0" xfId="23" applyNumberFormat="1" applyFont="1" applyFill="1" applyBorder="1" applyAlignment="1" applyProtection="1">
      <alignment horizontal="center" vertical="center" wrapText="1"/>
      <protection/>
    </xf>
    <xf numFmtId="171" fontId="4" fillId="0" borderId="1" xfId="23" applyNumberFormat="1" applyFont="1" applyFill="1" applyBorder="1" applyAlignment="1" applyProtection="1">
      <alignment vertical="center" wrapText="1"/>
      <protection/>
    </xf>
    <xf numFmtId="167" fontId="11" fillId="0" borderId="0" xfId="23" applyNumberFormat="1" applyFont="1" applyFill="1" applyBorder="1" applyAlignment="1" applyProtection="1">
      <alignment horizontal="center" vertical="center" wrapText="1"/>
      <protection/>
    </xf>
    <xf numFmtId="165" fontId="11" fillId="0" borderId="0" xfId="23" applyNumberFormat="1" applyFont="1" applyFill="1" applyBorder="1" applyAlignment="1" applyProtection="1">
      <alignment horizontal="center" vertical="center" wrapText="1"/>
      <protection/>
    </xf>
    <xf numFmtId="172" fontId="11" fillId="0" borderId="0" xfId="23" applyNumberFormat="1" applyFont="1" applyFill="1" applyBorder="1" applyAlignment="1" applyProtection="1">
      <alignment horizontal="center" vertical="center" wrapText="1"/>
      <protection/>
    </xf>
    <xf numFmtId="167" fontId="11" fillId="2" borderId="0" xfId="23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/>
    </xf>
    <xf numFmtId="169" fontId="9" fillId="0" borderId="1" xfId="23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Font="1" applyAlignment="1">
      <alignment horizontal="center" vertical="center" wrapText="1"/>
    </xf>
    <xf numFmtId="169" fontId="4" fillId="0" borderId="1" xfId="23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Font="1" applyAlignment="1">
      <alignment wrapText="1"/>
    </xf>
    <xf numFmtId="169" fontId="9" fillId="2" borderId="1" xfId="23" applyNumberFormat="1" applyFont="1" applyFill="1" applyBorder="1" applyAlignment="1" applyProtection="1">
      <alignment horizontal="right" vertical="center" wrapText="1" indent="1"/>
      <protection/>
    </xf>
    <xf numFmtId="173" fontId="4" fillId="0" borderId="1" xfId="23" applyNumberFormat="1" applyFont="1" applyFill="1" applyBorder="1" applyAlignment="1" applyProtection="1">
      <alignment horizontal="right" vertical="center" wrapText="1" indent="1"/>
      <protection/>
    </xf>
    <xf numFmtId="164" fontId="9" fillId="0" borderId="0" xfId="0" applyFont="1" applyAlignment="1">
      <alignment vertical="center" wrapText="1"/>
    </xf>
    <xf numFmtId="164" fontId="9" fillId="0" borderId="1" xfId="0" applyFont="1" applyBorder="1" applyAlignment="1">
      <alignment vertical="center" wrapText="1"/>
    </xf>
    <xf numFmtId="164" fontId="11" fillId="0" borderId="0" xfId="0" applyFont="1" applyAlignment="1">
      <alignment vertical="center" wrapText="1"/>
    </xf>
    <xf numFmtId="164" fontId="4" fillId="0" borderId="0" xfId="0" applyFont="1" applyAlignment="1">
      <alignment vertical="center" wrapText="1"/>
    </xf>
    <xf numFmtId="166" fontId="9" fillId="0" borderId="2" xfId="23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Border="1" applyAlignment="1">
      <alignment horizontal="right" vertical="center" wrapText="1"/>
    </xf>
    <xf numFmtId="174" fontId="4" fillId="0" borderId="1" xfId="23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Font="1" applyAlignment="1">
      <alignment vertical="center" wrapText="1"/>
    </xf>
    <xf numFmtId="164" fontId="4" fillId="2" borderId="1" xfId="25" applyNumberFormat="1" applyFont="1" applyFill="1" applyBorder="1" applyAlignment="1" applyProtection="1">
      <alignment horizontal="left" vertical="center" wrapText="1"/>
      <protection/>
    </xf>
    <xf numFmtId="173" fontId="14" fillId="0" borderId="0" xfId="0" applyNumberFormat="1" applyFont="1" applyAlignment="1">
      <alignment vertical="center" wrapText="1"/>
    </xf>
    <xf numFmtId="166" fontId="4" fillId="2" borderId="1" xfId="23" applyNumberFormat="1" applyFont="1" applyFill="1" applyBorder="1" applyAlignment="1" applyProtection="1">
      <alignment horizontal="right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начение_GRO.2008" xfId="20"/>
    <cellStyle name="Обычный 2" xfId="21"/>
    <cellStyle name="Обычный 3" xfId="22"/>
    <cellStyle name="Обычный_GRO.2008" xfId="23"/>
    <cellStyle name="Обычный_ФАКТ 2 2" xfId="24"/>
    <cellStyle name="Обычный_Шаблон(газ)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workbookViewId="0" topLeftCell="A1">
      <selection activeCell="F11" activeCellId="1" sqref="D71 F11"/>
    </sheetView>
  </sheetViews>
  <sheetFormatPr defaultColWidth="9.00390625" defaultRowHeight="12.75"/>
  <cols>
    <col min="1" max="1" width="8.75390625" style="0" customWidth="1"/>
    <col min="2" max="2" width="67.625" style="1" customWidth="1"/>
    <col min="3" max="3" width="11.25390625" style="0" customWidth="1"/>
    <col min="4" max="4" width="19.25390625" style="2" customWidth="1"/>
    <col min="5" max="5" width="18.625" style="3" customWidth="1"/>
    <col min="6" max="6" width="14.625" style="0" customWidth="1"/>
    <col min="7" max="7" width="19.00390625" style="0" customWidth="1"/>
  </cols>
  <sheetData>
    <row r="1" spans="1:7" s="8" customFormat="1" ht="13.5" customHeight="1">
      <c r="A1" s="4" t="s">
        <v>0</v>
      </c>
      <c r="B1" s="4"/>
      <c r="C1" s="4"/>
      <c r="D1" s="4"/>
      <c r="E1" s="5"/>
      <c r="F1" s="6"/>
      <c r="G1" s="7"/>
    </row>
    <row r="2" spans="1:7" s="8" customFormat="1" ht="13.5" customHeight="1">
      <c r="A2" s="4" t="s">
        <v>1</v>
      </c>
      <c r="B2" s="4"/>
      <c r="C2" s="4"/>
      <c r="D2" s="4"/>
      <c r="E2" s="5"/>
      <c r="F2" s="6"/>
      <c r="G2" s="7"/>
    </row>
    <row r="3" spans="1:7" s="8" customFormat="1" ht="13.5" customHeight="1">
      <c r="A3" s="4" t="s">
        <v>2</v>
      </c>
      <c r="B3" s="4"/>
      <c r="C3" s="4"/>
      <c r="D3" s="4"/>
      <c r="E3" s="5"/>
      <c r="F3" s="6"/>
      <c r="G3" s="7"/>
    </row>
    <row r="4" spans="1:7" s="8" customFormat="1" ht="15.75">
      <c r="A4" s="9"/>
      <c r="B4" s="6"/>
      <c r="C4" s="6"/>
      <c r="D4" s="10"/>
      <c r="E4" s="11"/>
      <c r="F4" s="6"/>
      <c r="G4" s="12"/>
    </row>
    <row r="5" spans="1:7" s="8" customFormat="1" ht="30" customHeight="1">
      <c r="A5" s="13" t="s">
        <v>3</v>
      </c>
      <c r="B5" s="13"/>
      <c r="C5" s="13"/>
      <c r="D5" s="13"/>
      <c r="E5" s="14"/>
      <c r="F5" s="15"/>
      <c r="G5" s="15"/>
    </row>
    <row r="6" spans="1:7" s="8" customFormat="1" ht="12.75" customHeight="1">
      <c r="A6" s="16" t="s">
        <v>4</v>
      </c>
      <c r="B6" s="16"/>
      <c r="C6" s="16"/>
      <c r="D6" s="16"/>
      <c r="E6" s="17"/>
      <c r="F6" s="18"/>
      <c r="G6" s="18"/>
    </row>
    <row r="7" spans="1:7" s="8" customFormat="1" ht="15.75" customHeight="1">
      <c r="A7" s="19" t="s">
        <v>5</v>
      </c>
      <c r="B7" s="19"/>
      <c r="C7" s="19"/>
      <c r="D7" s="19"/>
      <c r="E7" s="20"/>
      <c r="F7" s="21"/>
      <c r="G7" s="21"/>
    </row>
    <row r="9" spans="1:5" s="26" customFormat="1" ht="25.5">
      <c r="A9" s="22" t="s">
        <v>6</v>
      </c>
      <c r="B9" s="23" t="s">
        <v>7</v>
      </c>
      <c r="C9" s="22" t="s">
        <v>8</v>
      </c>
      <c r="D9" s="24" t="s">
        <v>9</v>
      </c>
      <c r="E9" s="25"/>
    </row>
    <row r="10" spans="1:5" s="26" customFormat="1" ht="12.75">
      <c r="A10" s="22" t="s">
        <v>10</v>
      </c>
      <c r="B10" s="23">
        <v>2</v>
      </c>
      <c r="C10" s="22" t="s">
        <v>11</v>
      </c>
      <c r="D10" s="27">
        <v>4</v>
      </c>
      <c r="E10" s="25"/>
    </row>
    <row r="11" spans="1:6" s="33" customFormat="1" ht="25.5">
      <c r="A11" s="28" t="s">
        <v>10</v>
      </c>
      <c r="B11" s="29" t="s">
        <v>12</v>
      </c>
      <c r="C11" s="22" t="s">
        <v>13</v>
      </c>
      <c r="D11" s="30">
        <f>D12+D13+D14+D21+D24</f>
        <v>112332.1</v>
      </c>
      <c r="E11" s="31"/>
      <c r="F11" s="32"/>
    </row>
    <row r="12" spans="1:6" s="33" customFormat="1" ht="12.75">
      <c r="A12" s="28" t="s">
        <v>14</v>
      </c>
      <c r="B12" s="29" t="s">
        <v>15</v>
      </c>
      <c r="C12" s="34" t="s">
        <v>13</v>
      </c>
      <c r="D12" s="35">
        <v>6844.63</v>
      </c>
      <c r="E12" s="36"/>
      <c r="F12" s="37"/>
    </row>
    <row r="13" spans="1:5" s="33" customFormat="1" ht="12.75">
      <c r="A13" s="28" t="s">
        <v>16</v>
      </c>
      <c r="B13" s="29" t="s">
        <v>17</v>
      </c>
      <c r="C13" s="34" t="s">
        <v>13</v>
      </c>
      <c r="D13" s="35">
        <v>2013.73</v>
      </c>
      <c r="E13" s="36"/>
    </row>
    <row r="14" spans="1:5" s="33" customFormat="1" ht="12.75">
      <c r="A14" s="28" t="s">
        <v>18</v>
      </c>
      <c r="B14" s="38" t="s">
        <v>19</v>
      </c>
      <c r="C14" s="34" t="s">
        <v>13</v>
      </c>
      <c r="D14" s="30">
        <f>SUM(D15:D20)</f>
        <v>6569.17</v>
      </c>
      <c r="E14" s="36"/>
    </row>
    <row r="15" spans="1:5" s="33" customFormat="1" ht="12.75">
      <c r="A15" s="22" t="s">
        <v>20</v>
      </c>
      <c r="B15" s="39" t="s">
        <v>21</v>
      </c>
      <c r="C15" s="34" t="s">
        <v>13</v>
      </c>
      <c r="D15" s="35">
        <v>649.04</v>
      </c>
      <c r="E15" s="40"/>
    </row>
    <row r="16" spans="1:5" s="33" customFormat="1" ht="12.75">
      <c r="A16" s="22" t="s">
        <v>22</v>
      </c>
      <c r="B16" s="39" t="s">
        <v>23</v>
      </c>
      <c r="C16" s="34" t="s">
        <v>13</v>
      </c>
      <c r="D16" s="35">
        <v>24.15</v>
      </c>
      <c r="E16" s="40"/>
    </row>
    <row r="17" spans="1:5" s="33" customFormat="1" ht="12.75">
      <c r="A17" s="22" t="s">
        <v>24</v>
      </c>
      <c r="B17" s="39" t="s">
        <v>25</v>
      </c>
      <c r="C17" s="34" t="s">
        <v>13</v>
      </c>
      <c r="D17" s="35">
        <v>1393.86</v>
      </c>
      <c r="E17" s="40"/>
    </row>
    <row r="18" spans="1:5" s="33" customFormat="1" ht="12.75">
      <c r="A18" s="22" t="s">
        <v>26</v>
      </c>
      <c r="B18" s="39" t="s">
        <v>27</v>
      </c>
      <c r="C18" s="34" t="s">
        <v>13</v>
      </c>
      <c r="D18" s="35">
        <v>491.28</v>
      </c>
      <c r="E18" s="40"/>
    </row>
    <row r="19" spans="1:5" s="33" customFormat="1" ht="12.75">
      <c r="A19" s="22" t="s">
        <v>28</v>
      </c>
      <c r="B19" s="39" t="s">
        <v>29</v>
      </c>
      <c r="C19" s="34" t="s">
        <v>13</v>
      </c>
      <c r="D19" s="35">
        <v>78.84</v>
      </c>
      <c r="E19" s="40"/>
    </row>
    <row r="20" spans="1:5" s="33" customFormat="1" ht="12.75">
      <c r="A20" s="22" t="s">
        <v>30</v>
      </c>
      <c r="B20" s="39" t="s">
        <v>31</v>
      </c>
      <c r="C20" s="34" t="s">
        <v>13</v>
      </c>
      <c r="D20" s="35">
        <v>3932</v>
      </c>
      <c r="E20" s="41"/>
    </row>
    <row r="21" spans="1:5" s="33" customFormat="1" ht="12.75">
      <c r="A21" s="28" t="s">
        <v>32</v>
      </c>
      <c r="B21" s="38" t="s">
        <v>33</v>
      </c>
      <c r="C21" s="34" t="s">
        <v>13</v>
      </c>
      <c r="D21" s="30">
        <f>D22+D23</f>
        <v>20377.26</v>
      </c>
      <c r="E21" s="36"/>
    </row>
    <row r="22" spans="1:6" s="33" customFormat="1" ht="12.75">
      <c r="A22" s="22" t="s">
        <v>34</v>
      </c>
      <c r="B22" s="39" t="s">
        <v>35</v>
      </c>
      <c r="C22" s="34" t="s">
        <v>13</v>
      </c>
      <c r="D22" s="35">
        <v>19999.14</v>
      </c>
      <c r="E22" s="40"/>
      <c r="F22" s="42"/>
    </row>
    <row r="23" spans="1:5" s="33" customFormat="1" ht="12.75">
      <c r="A23" s="22" t="s">
        <v>36</v>
      </c>
      <c r="B23" s="39" t="s">
        <v>37</v>
      </c>
      <c r="C23" s="34" t="s">
        <v>13</v>
      </c>
      <c r="D23" s="35">
        <v>378.12</v>
      </c>
      <c r="E23" s="40"/>
    </row>
    <row r="24" spans="1:5" s="33" customFormat="1" ht="12.75">
      <c r="A24" s="28" t="s">
        <v>38</v>
      </c>
      <c r="B24" s="38" t="s">
        <v>39</v>
      </c>
      <c r="C24" s="34" t="s">
        <v>13</v>
      </c>
      <c r="D24" s="30">
        <f>D25+D33+D36+D40+D41+D46</f>
        <v>76527.31000000001</v>
      </c>
      <c r="E24" s="36"/>
    </row>
    <row r="25" spans="1:5" s="33" customFormat="1" ht="12.75">
      <c r="A25" s="28" t="s">
        <v>40</v>
      </c>
      <c r="B25" s="29" t="s">
        <v>41</v>
      </c>
      <c r="C25" s="34" t="s">
        <v>13</v>
      </c>
      <c r="D25" s="30">
        <f>SUM(D26:D32)</f>
        <v>37212.97</v>
      </c>
      <c r="E25" s="36"/>
    </row>
    <row r="26" spans="1:5" s="33" customFormat="1" ht="12.75">
      <c r="A26" s="22" t="s">
        <v>42</v>
      </c>
      <c r="B26" s="39" t="s">
        <v>43</v>
      </c>
      <c r="C26" s="34" t="s">
        <v>13</v>
      </c>
      <c r="D26" s="35">
        <v>40.5</v>
      </c>
      <c r="E26" s="40"/>
    </row>
    <row r="27" spans="1:5" s="33" customFormat="1" ht="12.75">
      <c r="A27" s="22" t="s">
        <v>44</v>
      </c>
      <c r="B27" s="39" t="s">
        <v>45</v>
      </c>
      <c r="C27" s="34" t="s">
        <v>13</v>
      </c>
      <c r="D27" s="35">
        <v>109.32</v>
      </c>
      <c r="E27" s="40"/>
    </row>
    <row r="28" spans="1:5" s="33" customFormat="1" ht="12.75">
      <c r="A28" s="22" t="s">
        <v>46</v>
      </c>
      <c r="B28" s="39" t="s">
        <v>47</v>
      </c>
      <c r="C28" s="34" t="s">
        <v>13</v>
      </c>
      <c r="D28" s="35">
        <v>280.06</v>
      </c>
      <c r="E28" s="40"/>
    </row>
    <row r="29" spans="1:5" s="33" customFormat="1" ht="12.75">
      <c r="A29" s="22" t="s">
        <v>48</v>
      </c>
      <c r="B29" s="39" t="s">
        <v>49</v>
      </c>
      <c r="C29" s="34" t="s">
        <v>13</v>
      </c>
      <c r="D29" s="35">
        <v>12.99</v>
      </c>
      <c r="E29" s="40"/>
    </row>
    <row r="30" spans="1:5" s="33" customFormat="1" ht="12.75">
      <c r="A30" s="22" t="s">
        <v>50</v>
      </c>
      <c r="B30" s="39" t="s">
        <v>51</v>
      </c>
      <c r="C30" s="34" t="s">
        <v>13</v>
      </c>
      <c r="D30" s="35">
        <v>34252.43</v>
      </c>
      <c r="E30" s="40"/>
    </row>
    <row r="31" spans="1:5" s="33" customFormat="1" ht="12.75">
      <c r="A31" s="22" t="s">
        <v>52</v>
      </c>
      <c r="B31" s="39" t="s">
        <v>53</v>
      </c>
      <c r="C31" s="34" t="s">
        <v>13</v>
      </c>
      <c r="D31" s="35">
        <v>1918.33</v>
      </c>
      <c r="E31" s="40"/>
    </row>
    <row r="32" spans="1:5" s="33" customFormat="1" ht="12.75">
      <c r="A32" s="22" t="s">
        <v>54</v>
      </c>
      <c r="B32" s="39" t="s">
        <v>55</v>
      </c>
      <c r="C32" s="34" t="s">
        <v>13</v>
      </c>
      <c r="D32" s="35">
        <v>599.34</v>
      </c>
      <c r="E32" s="40"/>
    </row>
    <row r="33" spans="1:5" s="33" customFormat="1" ht="12.75">
      <c r="A33" s="28" t="s">
        <v>56</v>
      </c>
      <c r="B33" s="29" t="s">
        <v>57</v>
      </c>
      <c r="C33" s="34" t="s">
        <v>13</v>
      </c>
      <c r="D33" s="30">
        <f>SUM(D34:D35)</f>
        <v>536.5</v>
      </c>
      <c r="E33" s="36"/>
    </row>
    <row r="34" spans="1:5" s="33" customFormat="1" ht="12.75">
      <c r="A34" s="22" t="s">
        <v>58</v>
      </c>
      <c r="B34" s="39" t="s">
        <v>59</v>
      </c>
      <c r="C34" s="34" t="s">
        <v>13</v>
      </c>
      <c r="D34" s="35">
        <v>530.91</v>
      </c>
      <c r="E34" s="40"/>
    </row>
    <row r="35" spans="1:5" s="33" customFormat="1" ht="12.75">
      <c r="A35" s="22" t="s">
        <v>60</v>
      </c>
      <c r="B35" s="39" t="s">
        <v>61</v>
      </c>
      <c r="C35" s="34" t="s">
        <v>13</v>
      </c>
      <c r="D35" s="35">
        <v>5.59</v>
      </c>
      <c r="E35" s="40"/>
    </row>
    <row r="36" spans="1:5" s="33" customFormat="1" ht="12.75">
      <c r="A36" s="28" t="s">
        <v>62</v>
      </c>
      <c r="B36" s="29" t="s">
        <v>63</v>
      </c>
      <c r="C36" s="34" t="s">
        <v>13</v>
      </c>
      <c r="D36" s="30">
        <f>SUM(D37:D39)</f>
        <v>164.69</v>
      </c>
      <c r="E36" s="36"/>
    </row>
    <row r="37" spans="1:5" s="33" customFormat="1" ht="12.75">
      <c r="A37" s="22" t="s">
        <v>64</v>
      </c>
      <c r="B37" s="39" t="s">
        <v>65</v>
      </c>
      <c r="C37" s="34" t="s">
        <v>13</v>
      </c>
      <c r="D37" s="35">
        <v>132.17</v>
      </c>
      <c r="E37" s="40"/>
    </row>
    <row r="38" spans="1:5" s="33" customFormat="1" ht="12.75">
      <c r="A38" s="22" t="s">
        <v>66</v>
      </c>
      <c r="B38" s="39" t="s">
        <v>67</v>
      </c>
      <c r="C38" s="34" t="s">
        <v>13</v>
      </c>
      <c r="D38" s="35">
        <v>0</v>
      </c>
      <c r="E38" s="40"/>
    </row>
    <row r="39" spans="1:5" s="33" customFormat="1" ht="12.75">
      <c r="A39" s="22" t="s">
        <v>68</v>
      </c>
      <c r="B39" s="39" t="s">
        <v>69</v>
      </c>
      <c r="C39" s="34" t="s">
        <v>13</v>
      </c>
      <c r="D39" s="35">
        <v>32.52</v>
      </c>
      <c r="E39" s="40"/>
    </row>
    <row r="40" spans="1:5" s="33" customFormat="1" ht="12.75">
      <c r="A40" s="28" t="s">
        <v>70</v>
      </c>
      <c r="B40" s="29" t="s">
        <v>71</v>
      </c>
      <c r="C40" s="34" t="s">
        <v>13</v>
      </c>
      <c r="D40" s="30">
        <v>31613.58</v>
      </c>
      <c r="E40" s="36"/>
    </row>
    <row r="41" spans="1:5" s="33" customFormat="1" ht="12.75">
      <c r="A41" s="28" t="s">
        <v>72</v>
      </c>
      <c r="B41" s="29" t="s">
        <v>73</v>
      </c>
      <c r="C41" s="34" t="s">
        <v>13</v>
      </c>
      <c r="D41" s="30">
        <f>SUM(D42:D45)</f>
        <v>6891.16</v>
      </c>
      <c r="E41" s="36"/>
    </row>
    <row r="42" spans="1:5" s="33" customFormat="1" ht="12.75">
      <c r="A42" s="22" t="s">
        <v>74</v>
      </c>
      <c r="B42" s="39" t="s">
        <v>75</v>
      </c>
      <c r="C42" s="34" t="s">
        <v>13</v>
      </c>
      <c r="D42" s="35">
        <v>6820.91</v>
      </c>
      <c r="E42" s="40"/>
    </row>
    <row r="43" spans="1:5" s="33" customFormat="1" ht="12.75">
      <c r="A43" s="22" t="s">
        <v>76</v>
      </c>
      <c r="B43" s="39" t="s">
        <v>77</v>
      </c>
      <c r="C43" s="34" t="s">
        <v>13</v>
      </c>
      <c r="D43" s="35">
        <v>25.05</v>
      </c>
      <c r="E43" s="40"/>
    </row>
    <row r="44" spans="1:5" s="33" customFormat="1" ht="12.75">
      <c r="A44" s="22" t="s">
        <v>78</v>
      </c>
      <c r="B44" s="39" t="s">
        <v>79</v>
      </c>
      <c r="C44" s="34" t="s">
        <v>13</v>
      </c>
      <c r="D44" s="35">
        <v>45.2</v>
      </c>
      <c r="E44" s="40"/>
    </row>
    <row r="45" spans="1:5" s="33" customFormat="1" ht="12.75">
      <c r="A45" s="22" t="s">
        <v>80</v>
      </c>
      <c r="B45" s="39" t="s">
        <v>81</v>
      </c>
      <c r="C45" s="34" t="s">
        <v>13</v>
      </c>
      <c r="D45" s="35">
        <v>0</v>
      </c>
      <c r="E45" s="40"/>
    </row>
    <row r="46" spans="1:5" s="33" customFormat="1" ht="12.75">
      <c r="A46" s="28" t="s">
        <v>82</v>
      </c>
      <c r="B46" s="29" t="s">
        <v>83</v>
      </c>
      <c r="C46" s="34" t="s">
        <v>13</v>
      </c>
      <c r="D46" s="30">
        <f>SUM(D47:D50)</f>
        <v>108.41</v>
      </c>
      <c r="E46" s="36"/>
    </row>
    <row r="47" spans="1:5" s="33" customFormat="1" ht="12.75">
      <c r="A47" s="22" t="s">
        <v>84</v>
      </c>
      <c r="B47" s="39" t="s">
        <v>85</v>
      </c>
      <c r="C47" s="34" t="s">
        <v>13</v>
      </c>
      <c r="D47" s="35">
        <v>47.38</v>
      </c>
      <c r="E47" s="40"/>
    </row>
    <row r="48" spans="1:5" s="33" customFormat="1" ht="12.75">
      <c r="A48" s="22" t="s">
        <v>86</v>
      </c>
      <c r="B48" s="39" t="s">
        <v>87</v>
      </c>
      <c r="C48" s="34" t="s">
        <v>13</v>
      </c>
      <c r="D48" s="35">
        <v>21.71</v>
      </c>
      <c r="E48" s="40"/>
    </row>
    <row r="49" spans="1:5" s="33" customFormat="1" ht="12.75">
      <c r="A49" s="22" t="s">
        <v>88</v>
      </c>
      <c r="B49" s="39" t="s">
        <v>89</v>
      </c>
      <c r="C49" s="34" t="s">
        <v>13</v>
      </c>
      <c r="D49" s="35">
        <v>15.5</v>
      </c>
      <c r="E49" s="40"/>
    </row>
    <row r="50" spans="1:5" s="33" customFormat="1" ht="12.75">
      <c r="A50" s="22" t="s">
        <v>90</v>
      </c>
      <c r="B50" s="39" t="s">
        <v>91</v>
      </c>
      <c r="C50" s="34" t="s">
        <v>13</v>
      </c>
      <c r="D50" s="35">
        <v>23.82</v>
      </c>
      <c r="E50" s="40"/>
    </row>
    <row r="51" spans="1:5" s="33" customFormat="1" ht="12.75">
      <c r="A51" s="28" t="s">
        <v>92</v>
      </c>
      <c r="B51" s="38" t="s">
        <v>93</v>
      </c>
      <c r="C51" s="34" t="s">
        <v>13</v>
      </c>
      <c r="D51" s="30">
        <v>1288.09</v>
      </c>
      <c r="E51" s="36"/>
    </row>
    <row r="52" spans="1:5" s="33" customFormat="1" ht="12.75">
      <c r="A52" s="28" t="s">
        <v>11</v>
      </c>
      <c r="B52" s="38" t="s">
        <v>94</v>
      </c>
      <c r="C52" s="34" t="s">
        <v>13</v>
      </c>
      <c r="D52" s="30">
        <f>SUM(D53:D56)</f>
        <v>1335.0400000000002</v>
      </c>
      <c r="E52" s="36"/>
    </row>
    <row r="53" spans="1:5" s="33" customFormat="1" ht="12.75">
      <c r="A53" s="22" t="s">
        <v>95</v>
      </c>
      <c r="B53" s="43" t="s">
        <v>96</v>
      </c>
      <c r="C53" s="34" t="s">
        <v>13</v>
      </c>
      <c r="D53" s="35">
        <v>0</v>
      </c>
      <c r="E53" s="40"/>
    </row>
    <row r="54" spans="1:5" s="33" customFormat="1" ht="12.75">
      <c r="A54" s="22" t="s">
        <v>97</v>
      </c>
      <c r="B54" s="43" t="s">
        <v>98</v>
      </c>
      <c r="C54" s="34" t="s">
        <v>13</v>
      </c>
      <c r="D54" s="35">
        <v>0</v>
      </c>
      <c r="E54" s="40"/>
    </row>
    <row r="55" spans="1:5" s="33" customFormat="1" ht="12.75">
      <c r="A55" s="22" t="s">
        <v>99</v>
      </c>
      <c r="B55" s="43" t="s">
        <v>100</v>
      </c>
      <c r="C55" s="34" t="s">
        <v>13</v>
      </c>
      <c r="D55" s="35">
        <v>48.39</v>
      </c>
      <c r="E55" s="40"/>
    </row>
    <row r="56" spans="1:5" s="33" customFormat="1" ht="13.5" customHeight="1">
      <c r="A56" s="22" t="s">
        <v>101</v>
      </c>
      <c r="B56" s="43" t="s">
        <v>102</v>
      </c>
      <c r="C56" s="34" t="s">
        <v>13</v>
      </c>
      <c r="D56" s="35">
        <v>1286.65</v>
      </c>
      <c r="E56" s="40"/>
    </row>
    <row r="57" spans="1:5" s="33" customFormat="1" ht="12.75">
      <c r="A57" s="28" t="s">
        <v>103</v>
      </c>
      <c r="B57" s="38" t="s">
        <v>104</v>
      </c>
      <c r="C57" s="34" t="s">
        <v>13</v>
      </c>
      <c r="D57" s="35">
        <v>0</v>
      </c>
      <c r="E57" s="36"/>
    </row>
    <row r="58" spans="1:5" s="33" customFormat="1" ht="12.75">
      <c r="A58" s="22" t="s">
        <v>105</v>
      </c>
      <c r="B58" s="43" t="s">
        <v>106</v>
      </c>
      <c r="C58" s="34" t="s">
        <v>13</v>
      </c>
      <c r="D58" s="35">
        <v>0</v>
      </c>
      <c r="E58" s="40"/>
    </row>
    <row r="59" spans="1:5" s="33" customFormat="1" ht="12.75">
      <c r="A59" s="22" t="s">
        <v>107</v>
      </c>
      <c r="B59" s="44" t="s">
        <v>108</v>
      </c>
      <c r="C59" s="34" t="s">
        <v>13</v>
      </c>
      <c r="D59" s="35">
        <v>0</v>
      </c>
      <c r="E59" s="40"/>
    </row>
    <row r="60" spans="1:5" s="33" customFormat="1" ht="12.75">
      <c r="A60" s="22" t="s">
        <v>109</v>
      </c>
      <c r="B60" s="44" t="s">
        <v>110</v>
      </c>
      <c r="C60" s="34" t="s">
        <v>13</v>
      </c>
      <c r="D60" s="35">
        <v>0</v>
      </c>
      <c r="E60" s="40"/>
    </row>
    <row r="61" spans="1:5" s="33" customFormat="1" ht="12.75">
      <c r="A61" s="28" t="s">
        <v>111</v>
      </c>
      <c r="B61" s="38" t="s">
        <v>112</v>
      </c>
      <c r="C61" s="34" t="s">
        <v>13</v>
      </c>
      <c r="D61" s="35">
        <v>12.1</v>
      </c>
      <c r="E61" s="36"/>
    </row>
    <row r="62" spans="1:5" s="33" customFormat="1" ht="12.75">
      <c r="A62" s="28" t="s">
        <v>113</v>
      </c>
      <c r="B62" s="29" t="s">
        <v>114</v>
      </c>
      <c r="C62" s="34" t="s">
        <v>13</v>
      </c>
      <c r="D62" s="45">
        <f>364.04*294632.85/1000</f>
        <v>107258.142714</v>
      </c>
      <c r="E62" s="36"/>
    </row>
    <row r="63" spans="1:5" s="33" customFormat="1" ht="12.75" customHeight="1">
      <c r="A63" s="46" t="s">
        <v>115</v>
      </c>
      <c r="B63" s="46"/>
      <c r="C63" s="46"/>
      <c r="D63" s="46"/>
      <c r="E63" s="47"/>
    </row>
    <row r="64" spans="1:5" s="33" customFormat="1" ht="12.75">
      <c r="A64" s="22" t="s">
        <v>10</v>
      </c>
      <c r="B64" s="44" t="s">
        <v>116</v>
      </c>
      <c r="C64" s="34" t="s">
        <v>117</v>
      </c>
      <c r="D64" s="48">
        <v>8</v>
      </c>
      <c r="E64" s="49"/>
    </row>
    <row r="65" spans="1:5" s="33" customFormat="1" ht="12.75">
      <c r="A65" s="22" t="s">
        <v>92</v>
      </c>
      <c r="B65" s="44" t="s">
        <v>118</v>
      </c>
      <c r="C65" s="34" t="s">
        <v>119</v>
      </c>
      <c r="D65" s="35">
        <v>269.82</v>
      </c>
      <c r="E65" s="50"/>
    </row>
    <row r="66" spans="1:5" s="33" customFormat="1" ht="12.75">
      <c r="A66" s="22" t="s">
        <v>11</v>
      </c>
      <c r="B66" s="44" t="s">
        <v>120</v>
      </c>
      <c r="C66" s="34" t="s">
        <v>121</v>
      </c>
      <c r="D66" s="35">
        <v>15.8</v>
      </c>
      <c r="E66" s="51"/>
    </row>
    <row r="67" spans="1:5" s="33" customFormat="1" ht="12.75">
      <c r="A67" s="22" t="s">
        <v>103</v>
      </c>
      <c r="B67" s="44" t="s">
        <v>122</v>
      </c>
      <c r="C67" s="34" t="s">
        <v>123</v>
      </c>
      <c r="D67" s="35">
        <v>0</v>
      </c>
      <c r="E67" s="52"/>
    </row>
    <row r="68" spans="1:5" s="33" customFormat="1" ht="12.75">
      <c r="A68" s="22" t="s">
        <v>111</v>
      </c>
      <c r="B68" s="44" t="s">
        <v>124</v>
      </c>
      <c r="C68" s="34" t="s">
        <v>125</v>
      </c>
      <c r="D68" s="35">
        <v>0</v>
      </c>
      <c r="E68" s="52"/>
    </row>
    <row r="69" spans="1:5" s="33" customFormat="1" ht="12.75">
      <c r="A69" s="22" t="s">
        <v>113</v>
      </c>
      <c r="B69" s="44" t="s">
        <v>126</v>
      </c>
      <c r="C69" s="34" t="s">
        <v>123</v>
      </c>
      <c r="D69" s="35">
        <v>10</v>
      </c>
      <c r="E69" s="50"/>
    </row>
    <row r="70" spans="4:5" s="33" customFormat="1" ht="12.75">
      <c r="D70" s="10"/>
      <c r="E70" s="37"/>
    </row>
    <row r="71" spans="4:5" s="33" customFormat="1" ht="12.75">
      <c r="D71" s="10"/>
      <c r="E71" s="37"/>
    </row>
    <row r="72" spans="4:5" s="33" customFormat="1" ht="12.75">
      <c r="D72" s="10"/>
      <c r="E72" s="37"/>
    </row>
    <row r="73" spans="4:5" s="33" customFormat="1" ht="12.75">
      <c r="D73" s="10"/>
      <c r="E73" s="37"/>
    </row>
    <row r="74" spans="4:5" s="33" customFormat="1" ht="12.75">
      <c r="D74" s="10"/>
      <c r="E74" s="37"/>
    </row>
    <row r="75" spans="4:5" s="33" customFormat="1" ht="12.75">
      <c r="D75" s="10"/>
      <c r="E75" s="37"/>
    </row>
    <row r="76" spans="4:5" s="33" customFormat="1" ht="12.75">
      <c r="D76" s="10"/>
      <c r="E76" s="37"/>
    </row>
    <row r="77" spans="4:5" s="33" customFormat="1" ht="12.75">
      <c r="D77" s="10"/>
      <c r="E77" s="37"/>
    </row>
    <row r="78" spans="4:5" s="33" customFormat="1" ht="12.75">
      <c r="D78" s="10"/>
      <c r="E78" s="37"/>
    </row>
    <row r="79" spans="4:5" s="33" customFormat="1" ht="12.75">
      <c r="D79" s="10"/>
      <c r="E79" s="37"/>
    </row>
    <row r="80" spans="4:5" s="33" customFormat="1" ht="12.75">
      <c r="D80" s="10"/>
      <c r="E80" s="37"/>
    </row>
    <row r="81" spans="4:5" s="33" customFormat="1" ht="12.75">
      <c r="D81" s="10"/>
      <c r="E81" s="37"/>
    </row>
    <row r="82" spans="4:5" s="33" customFormat="1" ht="12.75">
      <c r="D82" s="10"/>
      <c r="E82" s="37"/>
    </row>
    <row r="83" spans="4:5" s="33" customFormat="1" ht="12.75">
      <c r="D83" s="10"/>
      <c r="E83" s="37"/>
    </row>
    <row r="84" spans="4:5" s="33" customFormat="1" ht="12.75">
      <c r="D84" s="10"/>
      <c r="E84" s="37"/>
    </row>
    <row r="85" spans="4:5" s="33" customFormat="1" ht="12.75">
      <c r="D85" s="10"/>
      <c r="E85" s="37"/>
    </row>
    <row r="86" spans="4:5" s="33" customFormat="1" ht="12.75">
      <c r="D86" s="10"/>
      <c r="E86" s="37"/>
    </row>
    <row r="87" spans="4:5" s="33" customFormat="1" ht="12.75">
      <c r="D87" s="10"/>
      <c r="E87" s="37"/>
    </row>
    <row r="88" spans="4:5" s="33" customFormat="1" ht="12.75">
      <c r="D88" s="10"/>
      <c r="E88" s="37"/>
    </row>
    <row r="89" spans="4:5" s="33" customFormat="1" ht="12.75">
      <c r="D89" s="10"/>
      <c r="E89" s="37"/>
    </row>
    <row r="90" spans="4:5" s="33" customFormat="1" ht="12.75">
      <c r="D90" s="10"/>
      <c r="E90" s="37"/>
    </row>
    <row r="91" spans="4:5" s="33" customFormat="1" ht="12.75">
      <c r="D91" s="10"/>
      <c r="E91" s="37"/>
    </row>
    <row r="92" spans="4:5" s="33" customFormat="1" ht="12.75">
      <c r="D92" s="10"/>
      <c r="E92" s="37"/>
    </row>
    <row r="93" spans="4:5" s="33" customFormat="1" ht="12.75">
      <c r="D93" s="10"/>
      <c r="E93" s="37"/>
    </row>
    <row r="94" spans="4:5" s="33" customFormat="1" ht="12.75">
      <c r="D94" s="10"/>
      <c r="E94" s="37"/>
    </row>
    <row r="95" spans="4:5" s="33" customFormat="1" ht="12.75">
      <c r="D95" s="10"/>
      <c r="E95" s="37"/>
    </row>
    <row r="96" spans="4:5" s="33" customFormat="1" ht="12.75">
      <c r="D96" s="10"/>
      <c r="E96" s="37"/>
    </row>
    <row r="97" spans="4:5" s="33" customFormat="1" ht="12.75">
      <c r="D97" s="10"/>
      <c r="E97" s="37"/>
    </row>
    <row r="98" spans="4:5" s="33" customFormat="1" ht="12.75">
      <c r="D98" s="10"/>
      <c r="E98" s="37"/>
    </row>
    <row r="99" spans="4:5" s="33" customFormat="1" ht="12.75">
      <c r="D99" s="10"/>
      <c r="E99" s="37"/>
    </row>
    <row r="100" spans="4:5" s="33" customFormat="1" ht="12.75">
      <c r="D100" s="10"/>
      <c r="E100" s="37"/>
    </row>
    <row r="101" spans="4:5" s="33" customFormat="1" ht="12.75">
      <c r="D101" s="10"/>
      <c r="E101" s="37"/>
    </row>
    <row r="102" spans="4:5" s="33" customFormat="1" ht="12.75">
      <c r="D102" s="10"/>
      <c r="E102" s="37"/>
    </row>
    <row r="103" spans="4:5" s="33" customFormat="1" ht="12.75">
      <c r="D103" s="10"/>
      <c r="E103" s="37"/>
    </row>
    <row r="104" spans="4:5" s="33" customFormat="1" ht="12.75">
      <c r="D104" s="10"/>
      <c r="E104" s="37"/>
    </row>
    <row r="105" spans="4:5" s="33" customFormat="1" ht="12.75">
      <c r="D105" s="10"/>
      <c r="E105" s="37"/>
    </row>
    <row r="106" spans="4:5" s="33" customFormat="1" ht="12.75">
      <c r="D106" s="10"/>
      <c r="E106" s="37"/>
    </row>
    <row r="107" spans="4:5" s="33" customFormat="1" ht="12.75">
      <c r="D107" s="10"/>
      <c r="E107" s="37"/>
    </row>
    <row r="108" spans="4:5" s="33" customFormat="1" ht="12.75">
      <c r="D108" s="10"/>
      <c r="E108" s="37"/>
    </row>
    <row r="109" spans="4:5" s="33" customFormat="1" ht="12.75">
      <c r="D109" s="10"/>
      <c r="E109" s="37"/>
    </row>
    <row r="110" spans="4:5" s="33" customFormat="1" ht="12.75">
      <c r="D110" s="10"/>
      <c r="E110" s="37"/>
    </row>
    <row r="111" spans="4:5" s="33" customFormat="1" ht="12.75">
      <c r="D111" s="10"/>
      <c r="E111" s="37"/>
    </row>
    <row r="112" spans="4:5" s="33" customFormat="1" ht="12.75">
      <c r="D112" s="10"/>
      <c r="E112" s="37"/>
    </row>
    <row r="113" spans="4:5" s="33" customFormat="1" ht="12.75">
      <c r="D113" s="10"/>
      <c r="E113" s="37"/>
    </row>
    <row r="114" spans="4:5" s="33" customFormat="1" ht="12.75">
      <c r="D114" s="10"/>
      <c r="E114" s="37"/>
    </row>
    <row r="115" spans="4:5" s="33" customFormat="1" ht="12.75">
      <c r="D115" s="10"/>
      <c r="E115" s="37"/>
    </row>
    <row r="116" spans="4:5" s="33" customFormat="1" ht="12.75">
      <c r="D116" s="10"/>
      <c r="E116" s="37"/>
    </row>
    <row r="117" spans="4:5" s="33" customFormat="1" ht="12.75">
      <c r="D117" s="10"/>
      <c r="E117" s="37"/>
    </row>
    <row r="118" spans="4:5" s="33" customFormat="1" ht="12.75">
      <c r="D118" s="10"/>
      <c r="E118" s="37"/>
    </row>
    <row r="119" spans="4:5" s="33" customFormat="1" ht="12.75">
      <c r="D119" s="10"/>
      <c r="E119" s="37"/>
    </row>
    <row r="120" spans="4:5" s="33" customFormat="1" ht="12.75">
      <c r="D120" s="10"/>
      <c r="E120" s="37"/>
    </row>
    <row r="121" spans="4:5" s="33" customFormat="1" ht="12.75">
      <c r="D121" s="10"/>
      <c r="E121" s="37"/>
    </row>
    <row r="122" spans="4:5" s="33" customFormat="1" ht="12.75">
      <c r="D122" s="10"/>
      <c r="E122" s="37"/>
    </row>
    <row r="123" spans="4:5" s="33" customFormat="1" ht="12.75">
      <c r="D123" s="10"/>
      <c r="E123" s="37"/>
    </row>
    <row r="124" spans="4:5" s="33" customFormat="1" ht="12.75">
      <c r="D124" s="10"/>
      <c r="E124" s="37"/>
    </row>
    <row r="125" spans="4:5" s="33" customFormat="1" ht="12.75">
      <c r="D125" s="10"/>
      <c r="E125" s="37"/>
    </row>
    <row r="126" spans="4:5" s="33" customFormat="1" ht="12.75">
      <c r="D126" s="10"/>
      <c r="E126" s="37"/>
    </row>
    <row r="127" spans="4:5" s="33" customFormat="1" ht="12.75">
      <c r="D127" s="10"/>
      <c r="E127" s="37"/>
    </row>
    <row r="128" spans="4:5" s="33" customFormat="1" ht="12.75">
      <c r="D128" s="10"/>
      <c r="E128" s="37"/>
    </row>
    <row r="129" spans="4:5" s="33" customFormat="1" ht="12.75">
      <c r="D129" s="10"/>
      <c r="E129" s="37"/>
    </row>
    <row r="130" spans="4:5" s="33" customFormat="1" ht="12.75">
      <c r="D130" s="10"/>
      <c r="E130" s="37"/>
    </row>
    <row r="131" spans="4:5" s="33" customFormat="1" ht="12.75">
      <c r="D131" s="10"/>
      <c r="E131" s="37"/>
    </row>
    <row r="132" spans="4:5" s="33" customFormat="1" ht="12.75">
      <c r="D132" s="10"/>
      <c r="E132" s="37"/>
    </row>
    <row r="133" spans="4:5" s="33" customFormat="1" ht="12.75">
      <c r="D133" s="10"/>
      <c r="E133" s="37"/>
    </row>
    <row r="134" spans="4:5" s="33" customFormat="1" ht="12.75">
      <c r="D134" s="10"/>
      <c r="E134" s="37"/>
    </row>
    <row r="135" spans="4:5" s="33" customFormat="1" ht="12.75">
      <c r="D135" s="10"/>
      <c r="E135" s="37"/>
    </row>
    <row r="136" spans="4:5" s="33" customFormat="1" ht="12.75">
      <c r="D136" s="10"/>
      <c r="E136" s="37"/>
    </row>
    <row r="137" spans="4:5" s="33" customFormat="1" ht="12.75">
      <c r="D137" s="10"/>
      <c r="E137" s="37"/>
    </row>
    <row r="138" spans="4:5" s="33" customFormat="1" ht="12.75">
      <c r="D138" s="10"/>
      <c r="E138" s="37"/>
    </row>
    <row r="139" spans="4:5" s="33" customFormat="1" ht="12.75">
      <c r="D139" s="10"/>
      <c r="E139" s="37"/>
    </row>
    <row r="140" spans="4:5" s="33" customFormat="1" ht="12.75">
      <c r="D140" s="10"/>
      <c r="E140" s="37"/>
    </row>
    <row r="141" spans="4:5" s="33" customFormat="1" ht="12.75">
      <c r="D141" s="10"/>
      <c r="E141" s="37"/>
    </row>
    <row r="142" spans="4:5" s="33" customFormat="1" ht="12.75">
      <c r="D142" s="10"/>
      <c r="E142" s="37"/>
    </row>
    <row r="143" spans="4:5" s="33" customFormat="1" ht="12.75">
      <c r="D143" s="10"/>
      <c r="E143" s="37"/>
    </row>
    <row r="144" spans="4:5" s="33" customFormat="1" ht="12.75">
      <c r="D144" s="10"/>
      <c r="E144" s="37"/>
    </row>
    <row r="145" spans="4:5" s="33" customFormat="1" ht="12.75">
      <c r="D145" s="10"/>
      <c r="E145" s="37"/>
    </row>
    <row r="146" spans="4:5" s="33" customFormat="1" ht="12.75">
      <c r="D146" s="10"/>
      <c r="E146" s="37"/>
    </row>
    <row r="147" spans="4:5" s="33" customFormat="1" ht="12.75">
      <c r="D147" s="10"/>
      <c r="E147" s="37"/>
    </row>
    <row r="148" spans="4:5" s="33" customFormat="1" ht="12.75">
      <c r="D148" s="10"/>
      <c r="E148" s="37"/>
    </row>
    <row r="149" spans="4:5" s="33" customFormat="1" ht="12.75">
      <c r="D149" s="10"/>
      <c r="E149" s="37"/>
    </row>
    <row r="150" spans="4:5" s="33" customFormat="1" ht="12.75">
      <c r="D150" s="10"/>
      <c r="E150" s="37"/>
    </row>
    <row r="151" spans="4:5" s="33" customFormat="1" ht="12.75">
      <c r="D151" s="10"/>
      <c r="E151" s="37"/>
    </row>
    <row r="152" spans="4:5" s="33" customFormat="1" ht="12.75">
      <c r="D152" s="10"/>
      <c r="E152" s="37"/>
    </row>
    <row r="153" spans="4:5" s="33" customFormat="1" ht="12.75">
      <c r="D153" s="10"/>
      <c r="E153" s="37"/>
    </row>
    <row r="154" spans="4:5" s="33" customFormat="1" ht="12.75">
      <c r="D154" s="10"/>
      <c r="E154" s="37"/>
    </row>
    <row r="155" spans="4:5" s="33" customFormat="1" ht="12.75">
      <c r="D155" s="10"/>
      <c r="E155" s="37"/>
    </row>
    <row r="156" spans="4:5" s="33" customFormat="1" ht="12.75">
      <c r="D156" s="10"/>
      <c r="E156" s="37"/>
    </row>
    <row r="157" spans="4:5" s="33" customFormat="1" ht="12.75">
      <c r="D157" s="10"/>
      <c r="E157" s="37"/>
    </row>
    <row r="158" spans="4:5" s="33" customFormat="1" ht="12.75">
      <c r="D158" s="10"/>
      <c r="E158" s="37"/>
    </row>
    <row r="159" spans="4:5" s="33" customFormat="1" ht="12.75">
      <c r="D159" s="10"/>
      <c r="E159" s="37"/>
    </row>
    <row r="160" spans="4:5" s="33" customFormat="1" ht="12.75">
      <c r="D160" s="10"/>
      <c r="E160" s="37"/>
    </row>
    <row r="161" spans="4:5" s="33" customFormat="1" ht="12.75">
      <c r="D161" s="10"/>
      <c r="E161" s="37"/>
    </row>
    <row r="162" spans="4:5" s="33" customFormat="1" ht="12.75">
      <c r="D162" s="10"/>
      <c r="E162" s="37"/>
    </row>
    <row r="163" spans="4:5" s="33" customFormat="1" ht="12.75">
      <c r="D163" s="10"/>
      <c r="E163" s="37"/>
    </row>
    <row r="164" spans="4:5" s="33" customFormat="1" ht="12.75">
      <c r="D164" s="10"/>
      <c r="E164" s="37"/>
    </row>
    <row r="165" spans="4:5" s="33" customFormat="1" ht="12.75">
      <c r="D165" s="10"/>
      <c r="E165" s="37"/>
    </row>
    <row r="166" spans="4:5" s="33" customFormat="1" ht="12.75">
      <c r="D166" s="10"/>
      <c r="E166" s="37"/>
    </row>
    <row r="167" spans="4:5" s="33" customFormat="1" ht="12.75">
      <c r="D167" s="10"/>
      <c r="E167" s="37"/>
    </row>
    <row r="168" spans="4:5" s="33" customFormat="1" ht="12.75">
      <c r="D168" s="10"/>
      <c r="E168" s="37"/>
    </row>
    <row r="169" spans="4:5" s="33" customFormat="1" ht="12.75">
      <c r="D169" s="10"/>
      <c r="E169" s="37"/>
    </row>
    <row r="170" spans="4:5" s="33" customFormat="1" ht="12.75">
      <c r="D170" s="10"/>
      <c r="E170" s="37"/>
    </row>
    <row r="171" spans="4:5" s="33" customFormat="1" ht="12.75">
      <c r="D171" s="10"/>
      <c r="E171" s="37"/>
    </row>
    <row r="172" spans="4:5" s="33" customFormat="1" ht="12.75">
      <c r="D172" s="10"/>
      <c r="E172" s="37"/>
    </row>
    <row r="173" spans="4:5" s="33" customFormat="1" ht="12.75">
      <c r="D173" s="10"/>
      <c r="E173" s="37"/>
    </row>
    <row r="174" spans="4:5" s="33" customFormat="1" ht="12.75">
      <c r="D174" s="10"/>
      <c r="E174" s="37"/>
    </row>
    <row r="175" spans="4:5" s="33" customFormat="1" ht="12.75">
      <c r="D175" s="10"/>
      <c r="E175" s="37"/>
    </row>
    <row r="176" spans="4:5" s="33" customFormat="1" ht="12.75">
      <c r="D176" s="10"/>
      <c r="E176" s="37"/>
    </row>
    <row r="177" spans="4:5" s="33" customFormat="1" ht="12.75">
      <c r="D177" s="10"/>
      <c r="E177" s="37"/>
    </row>
  </sheetData>
  <sheetProtection selectLockedCells="1" selectUnlockedCells="1"/>
  <mergeCells count="7">
    <mergeCell ref="A1:D1"/>
    <mergeCell ref="A2:D2"/>
    <mergeCell ref="A3:D3"/>
    <mergeCell ref="A5:D5"/>
    <mergeCell ref="A6:D6"/>
    <mergeCell ref="A7:D7"/>
    <mergeCell ref="A63:D63"/>
  </mergeCells>
  <dataValidations count="1">
    <dataValidation type="decimal" allowBlank="1" showErrorMessage="1" errorTitle="Ошибка" error="Допускается ввод только действительных чисел!" sqref="D17:D19 D26:D32 D40 D47:D50">
      <formula1>-999999999999999000000000</formula1>
      <formula2>9.99999999999999E+23</formula2>
    </dataValidation>
  </dataValidations>
  <printOptions horizontalCentered="1"/>
  <pageMargins left="0.39375" right="0.39375" top="0.39375" bottom="0.393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="90" zoomScaleNormal="90" workbookViewId="0" topLeftCell="A43">
      <selection activeCell="D71" sqref="D71"/>
    </sheetView>
  </sheetViews>
  <sheetFormatPr defaultColWidth="9.00390625" defaultRowHeight="12.75"/>
  <cols>
    <col min="1" max="1" width="8.875" style="0" customWidth="1"/>
    <col min="2" max="2" width="67.625" style="0" customWidth="1"/>
    <col min="3" max="3" width="11.125" style="0" customWidth="1"/>
    <col min="4" max="4" width="14.875" style="0" customWidth="1"/>
    <col min="5" max="5" width="73.875" style="0" customWidth="1"/>
  </cols>
  <sheetData>
    <row r="1" spans="1:4" s="8" customFormat="1" ht="12.75">
      <c r="A1" s="4" t="s">
        <v>127</v>
      </c>
      <c r="B1" s="4"/>
      <c r="C1" s="4"/>
      <c r="D1" s="4"/>
    </row>
    <row r="2" spans="1:4" s="8" customFormat="1" ht="12.75">
      <c r="A2" s="4" t="s">
        <v>1</v>
      </c>
      <c r="B2" s="4"/>
      <c r="C2" s="4"/>
      <c r="D2" s="4"/>
    </row>
    <row r="3" spans="1:4" s="8" customFormat="1" ht="12.75">
      <c r="A3" s="4" t="s">
        <v>2</v>
      </c>
      <c r="B3" s="4"/>
      <c r="C3" s="4"/>
      <c r="D3" s="4"/>
    </row>
    <row r="4" spans="1:3" s="8" customFormat="1" ht="12.75">
      <c r="A4" s="9"/>
      <c r="B4" s="6"/>
      <c r="C4" s="6"/>
    </row>
    <row r="5" spans="1:4" s="8" customFormat="1" ht="29.25" customHeight="1">
      <c r="A5" s="13" t="s">
        <v>3</v>
      </c>
      <c r="B5" s="13"/>
      <c r="C5" s="13"/>
      <c r="D5" s="13"/>
    </row>
    <row r="6" spans="1:4" s="8" customFormat="1" ht="12.75" customHeight="1">
      <c r="A6" s="16" t="s">
        <v>4</v>
      </c>
      <c r="B6" s="16"/>
      <c r="C6" s="16"/>
      <c r="D6" s="16"/>
    </row>
    <row r="7" spans="1:4" s="8" customFormat="1" ht="49.5" customHeight="1">
      <c r="A7" s="19" t="s">
        <v>128</v>
      </c>
      <c r="B7" s="19"/>
      <c r="C7" s="19"/>
      <c r="D7" s="19"/>
    </row>
    <row r="8" spans="1:4" s="8" customFormat="1" ht="12.75" customHeight="1">
      <c r="A8" s="16" t="s">
        <v>129</v>
      </c>
      <c r="B8" s="16"/>
      <c r="C8" s="16"/>
      <c r="D8" s="16"/>
    </row>
    <row r="9" s="53" customFormat="1" ht="12.75"/>
    <row r="10" spans="1:4" s="26" customFormat="1" ht="25.5">
      <c r="A10" s="22" t="s">
        <v>6</v>
      </c>
      <c r="B10" s="23" t="s">
        <v>7</v>
      </c>
      <c r="C10" s="22" t="s">
        <v>8</v>
      </c>
      <c r="D10" s="24" t="s">
        <v>130</v>
      </c>
    </row>
    <row r="11" spans="1:4" s="26" customFormat="1" ht="12.75">
      <c r="A11" s="22" t="s">
        <v>10</v>
      </c>
      <c r="B11" s="23">
        <v>2</v>
      </c>
      <c r="C11" s="22" t="s">
        <v>11</v>
      </c>
      <c r="D11" s="22" t="s">
        <v>103</v>
      </c>
    </row>
    <row r="12" spans="1:5" s="33" customFormat="1" ht="25.5">
      <c r="A12" s="28" t="s">
        <v>10</v>
      </c>
      <c r="B12" s="29" t="s">
        <v>12</v>
      </c>
      <c r="C12" s="22" t="s">
        <v>13</v>
      </c>
      <c r="D12" s="54">
        <f>D13+D14+D15+D20+D21</f>
        <v>631282.19233</v>
      </c>
      <c r="E12" s="55"/>
    </row>
    <row r="13" spans="1:4" s="33" customFormat="1" ht="12.75">
      <c r="A13" s="28" t="s">
        <v>14</v>
      </c>
      <c r="B13" s="29" t="s">
        <v>15</v>
      </c>
      <c r="C13" s="22" t="s">
        <v>13</v>
      </c>
      <c r="D13" s="54">
        <v>342343.12</v>
      </c>
    </row>
    <row r="14" spans="1:4" s="33" customFormat="1" ht="12.75">
      <c r="A14" s="28" t="s">
        <v>16</v>
      </c>
      <c r="B14" s="29" t="s">
        <v>17</v>
      </c>
      <c r="C14" s="22" t="s">
        <v>13</v>
      </c>
      <c r="D14" s="54">
        <v>101330</v>
      </c>
    </row>
    <row r="15" spans="1:4" s="33" customFormat="1" ht="12.75">
      <c r="A15" s="28" t="s">
        <v>18</v>
      </c>
      <c r="B15" s="29" t="s">
        <v>131</v>
      </c>
      <c r="C15" s="22" t="s">
        <v>13</v>
      </c>
      <c r="D15" s="54">
        <f>SUM(D16:D19)</f>
        <v>21745.86</v>
      </c>
    </row>
    <row r="16" spans="1:4" s="33" customFormat="1" ht="12.75">
      <c r="A16" s="22" t="s">
        <v>20</v>
      </c>
      <c r="B16" s="44" t="s">
        <v>25</v>
      </c>
      <c r="C16" s="22" t="s">
        <v>13</v>
      </c>
      <c r="D16" s="56">
        <v>9015.35</v>
      </c>
    </row>
    <row r="17" spans="1:4" s="33" customFormat="1" ht="12.75">
      <c r="A17" s="22" t="s">
        <v>22</v>
      </c>
      <c r="B17" s="44" t="s">
        <v>132</v>
      </c>
      <c r="C17" s="22" t="s">
        <v>13</v>
      </c>
      <c r="D17" s="56">
        <v>1601.27</v>
      </c>
    </row>
    <row r="18" spans="1:5" s="33" customFormat="1" ht="12.75" customHeight="1">
      <c r="A18" s="22" t="s">
        <v>24</v>
      </c>
      <c r="B18" s="44" t="s">
        <v>133</v>
      </c>
      <c r="C18" s="22" t="s">
        <v>13</v>
      </c>
      <c r="D18" s="56">
        <v>55.3</v>
      </c>
      <c r="E18" s="57"/>
    </row>
    <row r="19" spans="1:4" s="33" customFormat="1" ht="12.75">
      <c r="A19" s="22" t="s">
        <v>26</v>
      </c>
      <c r="B19" s="44" t="s">
        <v>134</v>
      </c>
      <c r="C19" s="22" t="s">
        <v>13</v>
      </c>
      <c r="D19" s="56">
        <v>11073.94</v>
      </c>
    </row>
    <row r="20" spans="1:4" s="33" customFormat="1" ht="12.75">
      <c r="A20" s="28" t="s">
        <v>32</v>
      </c>
      <c r="B20" s="38" t="s">
        <v>135</v>
      </c>
      <c r="C20" s="22" t="s">
        <v>13</v>
      </c>
      <c r="D20" s="54">
        <v>95370.77233</v>
      </c>
    </row>
    <row r="21" spans="1:4" s="33" customFormat="1" ht="12.75">
      <c r="A21" s="28" t="s">
        <v>38</v>
      </c>
      <c r="B21" s="38" t="s">
        <v>136</v>
      </c>
      <c r="C21" s="22" t="s">
        <v>13</v>
      </c>
      <c r="D21" s="58">
        <f>D22+D27+D30+D35+D45+D46</f>
        <v>70492.44</v>
      </c>
    </row>
    <row r="22" spans="1:4" s="33" customFormat="1" ht="12.75">
      <c r="A22" s="28" t="s">
        <v>40</v>
      </c>
      <c r="B22" s="29" t="s">
        <v>137</v>
      </c>
      <c r="C22" s="22" t="s">
        <v>13</v>
      </c>
      <c r="D22" s="54">
        <f>SUM(D23:D26)</f>
        <v>1266.42</v>
      </c>
    </row>
    <row r="23" spans="1:4" s="33" customFormat="1" ht="12.75">
      <c r="A23" s="22" t="s">
        <v>42</v>
      </c>
      <c r="B23" s="44" t="s">
        <v>138</v>
      </c>
      <c r="C23" s="22" t="s">
        <v>13</v>
      </c>
      <c r="D23" s="56">
        <v>294.9</v>
      </c>
    </row>
    <row r="24" spans="1:4" s="33" customFormat="1" ht="12.75">
      <c r="A24" s="22" t="s">
        <v>44</v>
      </c>
      <c r="B24" s="44" t="s">
        <v>139</v>
      </c>
      <c r="C24" s="22" t="s">
        <v>13</v>
      </c>
      <c r="D24" s="56">
        <v>403.24</v>
      </c>
    </row>
    <row r="25" spans="1:4" s="33" customFormat="1" ht="25.5">
      <c r="A25" s="22" t="s">
        <v>46</v>
      </c>
      <c r="B25" s="44" t="s">
        <v>140</v>
      </c>
      <c r="C25" s="22" t="s">
        <v>13</v>
      </c>
      <c r="D25" s="56">
        <v>188.05</v>
      </c>
    </row>
    <row r="26" spans="1:4" s="33" customFormat="1" ht="12.75">
      <c r="A26" s="22" t="s">
        <v>48</v>
      </c>
      <c r="B26" s="44" t="s">
        <v>141</v>
      </c>
      <c r="C26" s="22" t="s">
        <v>13</v>
      </c>
      <c r="D26" s="56">
        <v>380.23</v>
      </c>
    </row>
    <row r="27" spans="1:4" s="33" customFormat="1" ht="12.75">
      <c r="A27" s="28" t="s">
        <v>56</v>
      </c>
      <c r="B27" s="29" t="s">
        <v>142</v>
      </c>
      <c r="C27" s="22" t="s">
        <v>13</v>
      </c>
      <c r="D27" s="54">
        <v>1792.74</v>
      </c>
    </row>
    <row r="28" spans="1:4" s="33" customFormat="1" ht="25.5">
      <c r="A28" s="22" t="s">
        <v>58</v>
      </c>
      <c r="B28" s="44" t="s">
        <v>143</v>
      </c>
      <c r="C28" s="22" t="s">
        <v>13</v>
      </c>
      <c r="D28" s="56">
        <v>283.8</v>
      </c>
    </row>
    <row r="29" spans="1:4" s="33" customFormat="1" ht="12.75">
      <c r="A29" s="22" t="s">
        <v>60</v>
      </c>
      <c r="B29" s="44" t="s">
        <v>144</v>
      </c>
      <c r="C29" s="22" t="s">
        <v>13</v>
      </c>
      <c r="D29" s="56">
        <v>239.17</v>
      </c>
    </row>
    <row r="30" spans="1:4" s="33" customFormat="1" ht="12.75">
      <c r="A30" s="28" t="s">
        <v>62</v>
      </c>
      <c r="B30" s="29" t="s">
        <v>145</v>
      </c>
      <c r="C30" s="22" t="s">
        <v>13</v>
      </c>
      <c r="D30" s="54">
        <f>SUM(D31:D34)</f>
        <v>46739.14</v>
      </c>
    </row>
    <row r="31" spans="1:4" s="33" customFormat="1" ht="12.75">
      <c r="A31" s="22" t="s">
        <v>64</v>
      </c>
      <c r="B31" s="44" t="s">
        <v>146</v>
      </c>
      <c r="C31" s="22" t="s">
        <v>13</v>
      </c>
      <c r="D31" s="56">
        <v>46448.13</v>
      </c>
    </row>
    <row r="32" spans="1:4" s="33" customFormat="1" ht="12.75">
      <c r="A32" s="22" t="s">
        <v>66</v>
      </c>
      <c r="B32" s="44" t="s">
        <v>147</v>
      </c>
      <c r="C32" s="22" t="s">
        <v>13</v>
      </c>
      <c r="D32" s="59">
        <v>0</v>
      </c>
    </row>
    <row r="33" spans="1:4" s="33" customFormat="1" ht="12.75">
      <c r="A33" s="22" t="s">
        <v>68</v>
      </c>
      <c r="B33" s="44" t="s">
        <v>148</v>
      </c>
      <c r="C33" s="22" t="s">
        <v>13</v>
      </c>
      <c r="D33" s="56">
        <v>241.75</v>
      </c>
    </row>
    <row r="34" spans="1:4" s="33" customFormat="1" ht="12.75">
      <c r="A34" s="22" t="s">
        <v>149</v>
      </c>
      <c r="B34" s="44" t="s">
        <v>150</v>
      </c>
      <c r="C34" s="22" t="s">
        <v>13</v>
      </c>
      <c r="D34" s="56">
        <v>49.26</v>
      </c>
    </row>
    <row r="35" spans="1:4" s="33" customFormat="1" ht="12.75">
      <c r="A35" s="28" t="s">
        <v>70</v>
      </c>
      <c r="B35" s="29" t="s">
        <v>151</v>
      </c>
      <c r="C35" s="22" t="s">
        <v>13</v>
      </c>
      <c r="D35" s="54">
        <f>SUM(D36:D40)</f>
        <v>6780.0599999999995</v>
      </c>
    </row>
    <row r="36" spans="1:4" s="33" customFormat="1" ht="12.75">
      <c r="A36" s="22" t="s">
        <v>152</v>
      </c>
      <c r="B36" s="44" t="s">
        <v>43</v>
      </c>
      <c r="C36" s="22" t="s">
        <v>13</v>
      </c>
      <c r="D36" s="56">
        <v>1353.36</v>
      </c>
    </row>
    <row r="37" spans="1:4" s="33" customFormat="1" ht="12.75">
      <c r="A37" s="22" t="s">
        <v>153</v>
      </c>
      <c r="B37" s="44" t="s">
        <v>45</v>
      </c>
      <c r="C37" s="22" t="s">
        <v>13</v>
      </c>
      <c r="D37" s="56">
        <v>65.01</v>
      </c>
    </row>
    <row r="38" spans="1:4" s="33" customFormat="1" ht="12.75">
      <c r="A38" s="22" t="s">
        <v>154</v>
      </c>
      <c r="B38" s="44" t="s">
        <v>155</v>
      </c>
      <c r="C38" s="22" t="s">
        <v>13</v>
      </c>
      <c r="D38" s="56">
        <v>3718.69</v>
      </c>
    </row>
    <row r="39" spans="1:4" s="33" customFormat="1" ht="12.75">
      <c r="A39" s="22" t="s">
        <v>156</v>
      </c>
      <c r="B39" s="44" t="s">
        <v>49</v>
      </c>
      <c r="C39" s="22" t="s">
        <v>13</v>
      </c>
      <c r="D39" s="56">
        <v>547.92</v>
      </c>
    </row>
    <row r="40" spans="1:4" s="33" customFormat="1" ht="13.5" customHeight="1">
      <c r="A40" s="22" t="s">
        <v>157</v>
      </c>
      <c r="B40" s="44" t="s">
        <v>158</v>
      </c>
      <c r="C40" s="22" t="s">
        <v>13</v>
      </c>
      <c r="D40" s="56">
        <v>1095.08</v>
      </c>
    </row>
    <row r="41" spans="1:4" s="33" customFormat="1" ht="12.75">
      <c r="A41" s="22" t="s">
        <v>159</v>
      </c>
      <c r="B41" s="44" t="s">
        <v>160</v>
      </c>
      <c r="C41" s="22" t="s">
        <v>13</v>
      </c>
      <c r="D41" s="56">
        <v>698.4</v>
      </c>
    </row>
    <row r="42" spans="1:4" s="33" customFormat="1" ht="25.5">
      <c r="A42" s="22" t="s">
        <v>161</v>
      </c>
      <c r="B42" s="44" t="s">
        <v>162</v>
      </c>
      <c r="C42" s="22" t="s">
        <v>13</v>
      </c>
      <c r="D42" s="56">
        <v>369.25</v>
      </c>
    </row>
    <row r="43" spans="1:4" s="33" customFormat="1" ht="12.75">
      <c r="A43" s="22" t="s">
        <v>163</v>
      </c>
      <c r="B43" s="44" t="s">
        <v>164</v>
      </c>
      <c r="C43" s="22" t="s">
        <v>13</v>
      </c>
      <c r="D43" s="56">
        <v>27.43</v>
      </c>
    </row>
    <row r="44" spans="1:4" s="33" customFormat="1" ht="12.75">
      <c r="A44" s="22" t="s">
        <v>165</v>
      </c>
      <c r="B44" s="44" t="s">
        <v>134</v>
      </c>
      <c r="C44" s="22" t="s">
        <v>13</v>
      </c>
      <c r="D44" s="59">
        <v>0</v>
      </c>
    </row>
    <row r="45" spans="1:4" s="33" customFormat="1" ht="12.75">
      <c r="A45" s="28" t="s">
        <v>72</v>
      </c>
      <c r="B45" s="29" t="s">
        <v>71</v>
      </c>
      <c r="C45" s="22" t="s">
        <v>13</v>
      </c>
      <c r="D45" s="54">
        <v>4600.6</v>
      </c>
    </row>
    <row r="46" spans="1:4" s="33" customFormat="1" ht="12.75">
      <c r="A46" s="28" t="s">
        <v>82</v>
      </c>
      <c r="B46" s="29" t="s">
        <v>83</v>
      </c>
      <c r="C46" s="22" t="s">
        <v>13</v>
      </c>
      <c r="D46" s="54">
        <f>SUM(D47:D52)</f>
        <v>9313.48</v>
      </c>
    </row>
    <row r="47" spans="1:4" s="33" customFormat="1" ht="12.75">
      <c r="A47" s="22" t="s">
        <v>84</v>
      </c>
      <c r="B47" s="44" t="s">
        <v>89</v>
      </c>
      <c r="C47" s="22" t="s">
        <v>13</v>
      </c>
      <c r="D47" s="56">
        <v>920.63</v>
      </c>
    </row>
    <row r="48" spans="1:4" s="33" customFormat="1" ht="12.75">
      <c r="A48" s="22" t="s">
        <v>86</v>
      </c>
      <c r="B48" s="44" t="s">
        <v>166</v>
      </c>
      <c r="C48" s="22" t="s">
        <v>13</v>
      </c>
      <c r="D48" s="56">
        <v>1619.75</v>
      </c>
    </row>
    <row r="49" spans="1:4" s="33" customFormat="1" ht="12.75">
      <c r="A49" s="22" t="s">
        <v>88</v>
      </c>
      <c r="B49" s="44" t="s">
        <v>167</v>
      </c>
      <c r="C49" s="22" t="s">
        <v>13</v>
      </c>
      <c r="D49" s="56">
        <v>797.54</v>
      </c>
    </row>
    <row r="50" spans="1:4" s="33" customFormat="1" ht="12.75">
      <c r="A50" s="22" t="s">
        <v>90</v>
      </c>
      <c r="B50" s="44" t="s">
        <v>168</v>
      </c>
      <c r="C50" s="22" t="s">
        <v>13</v>
      </c>
      <c r="D50" s="59">
        <v>0</v>
      </c>
    </row>
    <row r="51" spans="1:4" s="33" customFormat="1" ht="12.75">
      <c r="A51" s="22" t="s">
        <v>169</v>
      </c>
      <c r="B51" s="44" t="s">
        <v>170</v>
      </c>
      <c r="C51" s="22" t="s">
        <v>13</v>
      </c>
      <c r="D51" s="59">
        <v>0</v>
      </c>
    </row>
    <row r="52" spans="1:4" s="33" customFormat="1" ht="12.75">
      <c r="A52" s="22" t="s">
        <v>171</v>
      </c>
      <c r="B52" s="44" t="s">
        <v>134</v>
      </c>
      <c r="C52" s="22" t="s">
        <v>13</v>
      </c>
      <c r="D52" s="56">
        <v>5975.56</v>
      </c>
    </row>
    <row r="53" spans="1:4" s="33" customFormat="1" ht="12.75">
      <c r="A53" s="28" t="s">
        <v>92</v>
      </c>
      <c r="B53" s="60" t="s">
        <v>93</v>
      </c>
      <c r="C53" s="22" t="s">
        <v>13</v>
      </c>
      <c r="D53" s="54">
        <v>186545.63</v>
      </c>
    </row>
    <row r="54" spans="1:4" s="33" customFormat="1" ht="12.75">
      <c r="A54" s="28" t="s">
        <v>11</v>
      </c>
      <c r="B54" s="38" t="s">
        <v>94</v>
      </c>
      <c r="C54" s="22" t="s">
        <v>13</v>
      </c>
      <c r="D54" s="54">
        <f>SUM(D55:D59)</f>
        <v>200488.8</v>
      </c>
    </row>
    <row r="55" spans="1:4" s="33" customFormat="1" ht="12.75">
      <c r="A55" s="22" t="s">
        <v>95</v>
      </c>
      <c r="B55" s="43" t="s">
        <v>96</v>
      </c>
      <c r="C55" s="22" t="s">
        <v>13</v>
      </c>
      <c r="D55" s="59">
        <v>0</v>
      </c>
    </row>
    <row r="56" spans="1:4" s="33" customFormat="1" ht="12.75">
      <c r="A56" s="22" t="s">
        <v>97</v>
      </c>
      <c r="B56" s="43" t="s">
        <v>172</v>
      </c>
      <c r="C56" s="22" t="s">
        <v>13</v>
      </c>
      <c r="D56" s="59">
        <v>0</v>
      </c>
    </row>
    <row r="57" spans="1:4" s="33" customFormat="1" ht="12.75">
      <c r="A57" s="22" t="s">
        <v>99</v>
      </c>
      <c r="B57" s="43" t="s">
        <v>100</v>
      </c>
      <c r="C57" s="22" t="s">
        <v>13</v>
      </c>
      <c r="D57" s="56">
        <v>799.86</v>
      </c>
    </row>
    <row r="58" spans="1:4" s="33" customFormat="1" ht="12.75">
      <c r="A58" s="22" t="s">
        <v>101</v>
      </c>
      <c r="B58" s="43" t="s">
        <v>173</v>
      </c>
      <c r="C58" s="22" t="s">
        <v>13</v>
      </c>
      <c r="D58" s="56">
        <v>199688.94</v>
      </c>
    </row>
    <row r="59" spans="1:4" s="33" customFormat="1" ht="12.75">
      <c r="A59" s="22" t="s">
        <v>174</v>
      </c>
      <c r="B59" s="43" t="s">
        <v>102</v>
      </c>
      <c r="C59" s="22" t="s">
        <v>13</v>
      </c>
      <c r="D59" s="59">
        <v>0</v>
      </c>
    </row>
    <row r="60" spans="1:4" s="33" customFormat="1" ht="12.75">
      <c r="A60" s="28" t="s">
        <v>103</v>
      </c>
      <c r="B60" s="60" t="s">
        <v>175</v>
      </c>
      <c r="C60" s="22" t="s">
        <v>13</v>
      </c>
      <c r="D60" s="56">
        <f>D61+D66</f>
        <v>333.87</v>
      </c>
    </row>
    <row r="61" spans="1:4" s="33" customFormat="1" ht="12.75">
      <c r="A61" s="28" t="s">
        <v>105</v>
      </c>
      <c r="B61" s="61" t="s">
        <v>104</v>
      </c>
      <c r="C61" s="22" t="s">
        <v>13</v>
      </c>
      <c r="D61" s="56">
        <f>SUM(D62:D65)</f>
        <v>333.87</v>
      </c>
    </row>
    <row r="62" spans="1:4" s="33" customFormat="1" ht="12.75">
      <c r="A62" s="22" t="s">
        <v>176</v>
      </c>
      <c r="B62" s="44" t="s">
        <v>106</v>
      </c>
      <c r="C62" s="22" t="s">
        <v>13</v>
      </c>
      <c r="D62" s="59">
        <v>0</v>
      </c>
    </row>
    <row r="63" spans="1:4" s="33" customFormat="1" ht="12.75">
      <c r="A63" s="22" t="s">
        <v>177</v>
      </c>
      <c r="B63" s="44" t="s">
        <v>108</v>
      </c>
      <c r="C63" s="22" t="s">
        <v>13</v>
      </c>
      <c r="D63" s="59">
        <v>0</v>
      </c>
    </row>
    <row r="64" spans="1:4" s="33" customFormat="1" ht="12.75">
      <c r="A64" s="22" t="s">
        <v>178</v>
      </c>
      <c r="B64" s="44" t="s">
        <v>179</v>
      </c>
      <c r="C64" s="22" t="s">
        <v>13</v>
      </c>
      <c r="D64" s="59">
        <v>0</v>
      </c>
    </row>
    <row r="65" spans="1:5" s="33" customFormat="1" ht="25.5">
      <c r="A65" s="22" t="s">
        <v>180</v>
      </c>
      <c r="B65" s="44" t="s">
        <v>181</v>
      </c>
      <c r="C65" s="22" t="s">
        <v>13</v>
      </c>
      <c r="D65" s="56">
        <v>333.87</v>
      </c>
      <c r="E65" s="62"/>
    </row>
    <row r="66" spans="1:5" s="33" customFormat="1" ht="12.75">
      <c r="A66" s="28" t="s">
        <v>107</v>
      </c>
      <c r="B66" s="61" t="s">
        <v>112</v>
      </c>
      <c r="C66" s="22" t="s">
        <v>13</v>
      </c>
      <c r="D66" s="59">
        <v>0</v>
      </c>
      <c r="E66" s="63"/>
    </row>
    <row r="67" spans="1:5" s="33" customFormat="1" ht="12.75">
      <c r="A67" s="28" t="s">
        <v>111</v>
      </c>
      <c r="B67" s="61" t="s">
        <v>114</v>
      </c>
      <c r="C67" s="22" t="s">
        <v>13</v>
      </c>
      <c r="D67" s="54">
        <v>522716.055</v>
      </c>
      <c r="E67" s="63"/>
    </row>
    <row r="68" spans="1:5" s="33" customFormat="1" ht="12.75" customHeight="1">
      <c r="A68" s="64" t="s">
        <v>115</v>
      </c>
      <c r="B68" s="64"/>
      <c r="C68" s="64"/>
      <c r="D68" s="65"/>
      <c r="E68" s="63"/>
    </row>
    <row r="69" spans="1:5" s="33" customFormat="1" ht="12.75">
      <c r="A69" s="22" t="s">
        <v>10</v>
      </c>
      <c r="B69" s="44" t="s">
        <v>116</v>
      </c>
      <c r="C69" s="34" t="s">
        <v>117</v>
      </c>
      <c r="D69" s="59">
        <v>560</v>
      </c>
      <c r="E69" s="63"/>
    </row>
    <row r="70" spans="1:5" s="33" customFormat="1" ht="14.25" customHeight="1">
      <c r="A70" s="22" t="s">
        <v>92</v>
      </c>
      <c r="B70" s="44" t="s">
        <v>118</v>
      </c>
      <c r="C70" s="34" t="s">
        <v>119</v>
      </c>
      <c r="D70" s="66">
        <v>5760.8</v>
      </c>
      <c r="E70" s="67"/>
    </row>
    <row r="71" spans="1:5" s="33" customFormat="1" ht="14.25">
      <c r="A71" s="22" t="s">
        <v>11</v>
      </c>
      <c r="B71" s="68" t="s">
        <v>182</v>
      </c>
      <c r="C71" s="34" t="s">
        <v>123</v>
      </c>
      <c r="D71" s="66">
        <v>1959</v>
      </c>
      <c r="E71" s="69"/>
    </row>
    <row r="72" spans="1:5" s="33" customFormat="1" ht="12.75">
      <c r="A72" s="22" t="s">
        <v>103</v>
      </c>
      <c r="B72" s="44" t="s">
        <v>120</v>
      </c>
      <c r="C72" s="34" t="s">
        <v>121</v>
      </c>
      <c r="D72" s="70" t="s">
        <v>183</v>
      </c>
      <c r="E72" s="18"/>
    </row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</sheetData>
  <sheetProtection selectLockedCells="1" selectUnlockedCells="1"/>
  <mergeCells count="8">
    <mergeCell ref="A1:D1"/>
    <mergeCell ref="A2:D2"/>
    <mergeCell ref="A3:D3"/>
    <mergeCell ref="A5:D5"/>
    <mergeCell ref="A6:D6"/>
    <mergeCell ref="A7:D7"/>
    <mergeCell ref="A8:D8"/>
    <mergeCell ref="A68:C68"/>
  </mergeCells>
  <printOptions horizontalCentered="1"/>
  <pageMargins left="0.39375" right="0.39375" top="0.39375" bottom="0.39375" header="0.5118110236220472" footer="0.5118110236220472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Александр Александрович Бирюков</cp:lastModifiedBy>
  <cp:lastPrinted>2023-03-27T10:44:25Z</cp:lastPrinted>
  <dcterms:created xsi:type="dcterms:W3CDTF">2019-01-29T08:12:08Z</dcterms:created>
  <dcterms:modified xsi:type="dcterms:W3CDTF">2023-11-10T06:05:22Z</dcterms:modified>
  <cp:category/>
  <cp:version/>
  <cp:contentType/>
  <cp:contentStatus/>
  <cp:revision>1</cp:revision>
</cp:coreProperties>
</file>